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3\Pobreza 2023\"/>
    </mc:Choice>
  </mc:AlternateContent>
  <xr:revisionPtr revIDLastSave="0" documentId="13_ncr:1_{20559C11-33BA-4054-B3C5-186C5679C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7" sheetId="2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'cd7'!$B$1:$N$156</definedName>
    <definedName name="_xlnm.Database">#REF!</definedName>
    <definedName name="cable2">'[6]Rank-TV cable'!$G$10:$G$1883</definedName>
    <definedName name="consulta">#REF!</definedName>
    <definedName name="DATOS_DOS_COMB">[7]DATOS_2MAS!$B$1:$F$2098</definedName>
    <definedName name="DATOS_UN_COMB">[7]DATOS_UNO!$B$1:$M$2098</definedName>
    <definedName name="DDDD">#REF!</definedName>
    <definedName name="ExcrDpto2017">[4]Excretas!$M$24:$Y$74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>[1]IECE4001!#REF!</definedName>
    <definedName name="HORAS_TSEM">'[2]Horas toda semana RP+P_datos'!$B$1:$I$2098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>#REF!</definedName>
  </definedNames>
  <calcPr calcId="181029"/>
</workbook>
</file>

<file path=xl/calcChain.xml><?xml version="1.0" encoding="utf-8"?>
<calcChain xmlns="http://schemas.openxmlformats.org/spreadsheetml/2006/main">
  <c r="F134" i="286" l="1"/>
  <c r="E134" i="286"/>
  <c r="D134" i="286"/>
  <c r="F118" i="286"/>
  <c r="E118" i="286"/>
  <c r="D118" i="286"/>
  <c r="F114" i="286"/>
  <c r="E114" i="286"/>
  <c r="D114" i="286"/>
  <c r="F110" i="286"/>
  <c r="E110" i="286"/>
  <c r="D110" i="286"/>
  <c r="F100" i="286"/>
  <c r="E100" i="286"/>
  <c r="D100" i="286"/>
  <c r="F95" i="286"/>
  <c r="E95" i="286"/>
  <c r="D95" i="286"/>
  <c r="F87" i="286"/>
  <c r="E87" i="286"/>
  <c r="D87" i="286"/>
  <c r="F82" i="286"/>
  <c r="E82" i="286"/>
  <c r="D82" i="286"/>
  <c r="F78" i="286"/>
  <c r="E78" i="286"/>
  <c r="D78" i="286"/>
  <c r="F74" i="286"/>
  <c r="E74" i="286"/>
  <c r="D74" i="286"/>
  <c r="F68" i="286"/>
  <c r="E68" i="286"/>
  <c r="D68" i="286"/>
  <c r="F62" i="286"/>
  <c r="E62" i="286"/>
  <c r="D62" i="286"/>
  <c r="E55" i="286"/>
  <c r="D55" i="286"/>
  <c r="D48" i="286"/>
  <c r="E7" i="286"/>
  <c r="D52" i="286" l="1"/>
  <c r="D46" i="286" s="1"/>
  <c r="D7" i="286" s="1"/>
  <c r="E52" i="286"/>
</calcChain>
</file>

<file path=xl/sharedStrings.xml><?xml version="1.0" encoding="utf-8"?>
<sst xmlns="http://schemas.openxmlformats.org/spreadsheetml/2006/main" count="267" uniqueCount="104">
  <si>
    <t>-</t>
  </si>
  <si>
    <t>Apoyo al Agro en Zonas de Emergencia (Act. Apoyo al Agro)</t>
  </si>
  <si>
    <t>III</t>
  </si>
  <si>
    <t>IV</t>
  </si>
  <si>
    <t>VII</t>
  </si>
  <si>
    <t>VIII</t>
  </si>
  <si>
    <t>IX</t>
  </si>
  <si>
    <t>X</t>
  </si>
  <si>
    <t>XVI</t>
  </si>
  <si>
    <t>Infraestructura y Distribución de Energía</t>
  </si>
  <si>
    <t>Inversión Focalizada de Reducción Extrema Pobreza</t>
  </si>
  <si>
    <t>Alfabetización</t>
  </si>
  <si>
    <t>I.   Obligaciones Previsionales - Educación</t>
  </si>
  <si>
    <t>II.  Obligaciones Previsionales - Salud</t>
  </si>
  <si>
    <t>III. Resto</t>
  </si>
  <si>
    <t>Gasto Social Total (A + B)</t>
  </si>
  <si>
    <t>Educación 1/</t>
  </si>
  <si>
    <t>Salud 1/</t>
  </si>
  <si>
    <t>Programa de Equipamiento Básico Municipal</t>
  </si>
  <si>
    <t>Mejoramiento de la Educación Primaria</t>
  </si>
  <si>
    <t>Programa Nacional de Agua Potable y Alcantarillado</t>
  </si>
  <si>
    <t>Vaso de Leche (Gobiernos Locales)</t>
  </si>
  <si>
    <t>Titulación de tierras</t>
  </si>
  <si>
    <t>I.   Educación/Salud</t>
  </si>
  <si>
    <t>Consejo Nacional de Descentralización</t>
  </si>
  <si>
    <t>Trabajo y Promoción del Empleo</t>
  </si>
  <si>
    <t>Organismo de Formalización de la Propiedad Informal</t>
  </si>
  <si>
    <t>Agricultura</t>
  </si>
  <si>
    <t>Economía y Finanzas</t>
  </si>
  <si>
    <t>Mejoramiento de la Educación Otros Niveles</t>
  </si>
  <si>
    <t>Pronamachcs</t>
  </si>
  <si>
    <t>Infraestructura Educativa</t>
  </si>
  <si>
    <t>Obras de Agua y Desagüe</t>
  </si>
  <si>
    <t xml:space="preserve">Apoyo Social - PL 480 </t>
  </si>
  <si>
    <t>Resto</t>
  </si>
  <si>
    <t>Electrificación Rural</t>
  </si>
  <si>
    <t>Programa de Movilización Nacional para la Alfabetización - PRONAMA</t>
  </si>
  <si>
    <t>Programa de Desarrollo Productivo Agrario Rural - AGRORURAL</t>
  </si>
  <si>
    <t>Provias Rural (Provias Descentralizado)</t>
  </si>
  <si>
    <t>Gob. Locales (programas descentralizados)</t>
  </si>
  <si>
    <t>A. Gasto Social No Previsional (I + II + III)</t>
  </si>
  <si>
    <t>Educación</t>
  </si>
  <si>
    <t>Salud</t>
  </si>
  <si>
    <t xml:space="preserve">Programa del Vaso de Leche </t>
  </si>
  <si>
    <t>XVII</t>
  </si>
  <si>
    <t>Programa Nacional de Becas y Créditos Educativos - PRONABEC</t>
  </si>
  <si>
    <t>Ministerio de la Mujer y Poblaciones Vulnerables</t>
  </si>
  <si>
    <t>Ministerio de Desarrollo e Inclusión Social</t>
  </si>
  <si>
    <t>Instituto Nacional para el Bienestar Familiar - INABIF  3/</t>
  </si>
  <si>
    <t>Qali Warma</t>
  </si>
  <si>
    <t>Programa Nacional Cuna Más  9/</t>
  </si>
  <si>
    <t>Programa Nacional de Asistencia  Alimentaria  7/  8/</t>
  </si>
  <si>
    <t>Fondo Nacional de Compensación y Desarrollo Social  7/</t>
  </si>
  <si>
    <t>Programa Pensión 65   6/</t>
  </si>
  <si>
    <t>Programa de Apoyo Directo a los más pobres-JUNTOS  5/</t>
  </si>
  <si>
    <t>XVIII</t>
  </si>
  <si>
    <t xml:space="preserve">Programa para la Generacion de Empleo Social Inclusivo "Trabaja Perú" </t>
  </si>
  <si>
    <t>Programas Sociales (Gobiernos Locales acreditados)  4/</t>
  </si>
  <si>
    <t>Programa Nacional Contra la Violencia Familiar y Sexual</t>
  </si>
  <si>
    <t>Oficina Nacional de Cooperación Popular  3/</t>
  </si>
  <si>
    <t>Programa de Apoyo a la Repoblación  3/</t>
  </si>
  <si>
    <t>Programa Nacional de Infraestructura Educativa y Salud</t>
  </si>
  <si>
    <t>Programa  Techo Propio</t>
  </si>
  <si>
    <t>Ministerio de Vivienda, Construcción y Saneamiento  2/</t>
  </si>
  <si>
    <t>Fondo de Inversión en Telecomunicaciones (FITEL)</t>
  </si>
  <si>
    <t>Transportes y Comunicaciones  2/</t>
  </si>
  <si>
    <t>Energía y Minas  2/</t>
  </si>
  <si>
    <t>Vaso de Leche (Transferencias a Gobiernos Locales)</t>
  </si>
  <si>
    <t xml:space="preserve">           </t>
  </si>
  <si>
    <t>Seguro Escolar/Materno Infantil (hoy SIS, más Prog.Apoyo Reforma Salud (PAR - SALUD)</t>
  </si>
  <si>
    <t>Planificación Familiar</t>
  </si>
  <si>
    <t>Lucha contra Epidemias</t>
  </si>
  <si>
    <t>II</t>
  </si>
  <si>
    <t>II.  Programa Pobreza, Extrema Pobreza e Inclusión Social</t>
  </si>
  <si>
    <t xml:space="preserve">        (Millones de soles corrientes)</t>
  </si>
  <si>
    <t>Programa  de Saneamiento Urbano y Rural</t>
  </si>
  <si>
    <t>Programa Nacional de Empleo Juvenil "Jóvenes a la Obra" (Jóvenes Productivos)</t>
  </si>
  <si>
    <t>7/ Con la Ley Nº 29792, Ley de creación, organización y funcionamiento del Ministerio de Desarrollo e Inclusión Social, estos programas fueron absorbidos por dicho Ministerio. Antes de esa fecha estuvieron a cargo del ex MIMDES (hoy MIMP).</t>
  </si>
  <si>
    <t>8/ Con Decreto Supremo Nº 007-2012-MIDIS, se declaró la extinción del Programa Nacional de Asistencia Alimentaria - PRONAA del Ministerio de Desarrollo e Inclusión Social.</t>
  </si>
  <si>
    <t>9/ Programa creado por Decreto Supremo N° 003-2012-MIDIS, sobre la base del ex Programa Nacional Wawa Wasi, que estuvo a cargo del ex MIMDES (hoy MIMP). Desde enero de 2012 se encuentra funcionalmente en el Ministerio de Desarrollo e Inclusión Social - MIDIS.</t>
  </si>
  <si>
    <t>Otros Gastos para pobreza, extrema pobreza e inclusión 12/</t>
  </si>
  <si>
    <t xml:space="preserve"> -</t>
  </si>
  <si>
    <t>Fuente: Ministerio de Economía y Finanzas (MEF)</t>
  </si>
  <si>
    <t>Unidad ejecutora / actividad</t>
  </si>
  <si>
    <t>5/ El Programa estuvo a cargo de la Presidencia del Consejo de Ministros - PCM desde su creación (2005) hasta la publicación de la Ley Nº 29792, Ley de creación, organización y funcionamiento del Ministerio de Desarrollo e Inclusión Social, en el cual se encuentra funcionalmente desde enero de 2012.</t>
  </si>
  <si>
    <t>6/ Programa creado por Decreto Supremo Nº 081-2011-PCM, absorbió al ex Programa Pilioto de Asistencia Solidaria "Gratitud", creado en el 2010, a cargo del ex MIMDES (hoy MIMP). Desde enero de 2012 se encuentra funcionalmente en el Ministerio de Desarrollo e Inclusión Social - MIDIS.</t>
  </si>
  <si>
    <t xml:space="preserve">4/ Comprende transferencias a gobiernos locales acreditados por: Comedores, Alimentos por Trabajo y Hogares y Albergues; Infraestructura Social y Productiva. </t>
  </si>
  <si>
    <t xml:space="preserve">PRESUPUESTO EJECUTADO POR EL GOBIERNO GENERAL EN PROGRAMAS DE REDUCCIÓN  DE LA </t>
  </si>
  <si>
    <t>Productos especificos para desarrollo infantil temprano 10/</t>
  </si>
  <si>
    <t>Productos especificos para reduccion de la violencia contra la mujer 11/</t>
  </si>
  <si>
    <t>III. Otros Gastos Sociales   13/</t>
  </si>
  <si>
    <t>B. Obligaciones Previsionales  14/</t>
  </si>
  <si>
    <t>1/ Corresponde a la función Educación y Cultura (sólo lo que se considera gasto social)  menos los programas de extrema pobreza respectivos. No incluye su gasto previsional.</t>
  </si>
  <si>
    <t>2/Corresponde a la función Salud y Saneamiento (sólo lo que se considera gasto social). Incluye actividades ejecutadas por los gobiernos regionales.</t>
  </si>
  <si>
    <t>3/ Antes del 2004 estos programas constituína pliegos presupuestales del Sector Mujer y Desarrollo Social. A partir del 2004 pasaron a ser unidades ejecutoras del Pliego Ministerio de la Mujer y Desarrollo Social - MIMDES (hoy Ministerio de la Mujer y Poblaciones Vulnerables - MIMP).</t>
  </si>
  <si>
    <t>10/Productos especificos para desarrollo infantil temprano aplica desde el 2021.</t>
  </si>
  <si>
    <t>11/Productos especificos para reduccion de la violencia contra la mujer aplica desde el 2021.</t>
  </si>
  <si>
    <t>12/ Incluye resto del gasto social de los tres niveles de gobierno: nacional, regional y local.</t>
  </si>
  <si>
    <t>13/ Comprende obligaciones previsionales, así como los gastos administrativos asociados a los mismos.</t>
  </si>
  <si>
    <t>14/ Comprende la actividad de alfabetización del  "Programa  nacional de alfabetización" que estuvo operativo hasta el año 2014.</t>
  </si>
  <si>
    <r>
      <t>Nota</t>
    </r>
    <r>
      <rPr>
        <sz val="6"/>
        <rFont val="Arial Narrow"/>
        <family val="2"/>
      </rPr>
      <t>: Elaborado en base a la taxonomía de Gasto Social desarrollada por la ex Dirección General de Asuntos Económicos y Sociales del MEF. La  suma de los parciales puede no coincidir exactamente con los totales debido al redondeo de las cifras.</t>
    </r>
  </si>
  <si>
    <t>P/ Preliminar.</t>
  </si>
  <si>
    <t>2023 P/</t>
  </si>
  <si>
    <t xml:space="preserve">       POBREZA, POBREZA EXTREMA Y PROGRAMAS DE INCLUSIÓN SOCIAL,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</si>
</sst>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#\ ##0"/>
    <numFmt numFmtId="168" formatCode="_-[$€-2]* #,##0.00_-;\-[$€-2]* #,##0.00_-;_-[$€-2]* &quot;-&quot;??_-"/>
    <numFmt numFmtId="169" formatCode="#\ ##0;[Red]#,##0"/>
    <numFmt numFmtId="170" formatCode="_ [$€]* #.##0.00_ ;_ [$€]* \-#.##0.00_ ;_ [$€]* &quot;-&quot;??_ ;_ @_ 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9"/>
      <color indexed="10"/>
      <name val="Arial Narrow"/>
      <family val="2"/>
    </font>
    <font>
      <b/>
      <sz val="12"/>
      <color indexed="10"/>
      <name val="Arial Narrow"/>
      <family val="2"/>
    </font>
    <font>
      <b/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u/>
      <sz val="6.5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828">
    <xf numFmtId="0" fontId="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3" fillId="21" borderId="2" applyNumberFormat="0" applyAlignment="0" applyProtection="0"/>
    <xf numFmtId="166" fontId="67" fillId="0" borderId="0"/>
    <xf numFmtId="166" fontId="68" fillId="0" borderId="0"/>
    <xf numFmtId="0" fontId="66" fillId="0" borderId="0">
      <protection locked="0"/>
    </xf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61" fillId="0" borderId="0"/>
    <xf numFmtId="168" fontId="32" fillId="0" borderId="0" applyFont="0" applyFill="0" applyBorder="0" applyAlignment="0" applyProtection="0"/>
    <xf numFmtId="170" fontId="61" fillId="0" borderId="0" applyFont="0" applyFill="0" applyBorder="0" applyAlignment="0" applyProtection="0"/>
    <xf numFmtId="15" fontId="61" fillId="0" borderId="4" applyFill="0" applyBorder="0" applyProtection="0">
      <alignment horizontal="center" wrapText="1" shrinkToFit="1"/>
    </xf>
    <xf numFmtId="1" fontId="61" fillId="0" borderId="0" applyFont="0" applyFill="0" applyBorder="0" applyAlignment="0" applyProtection="0">
      <protection locked="0"/>
    </xf>
    <xf numFmtId="0" fontId="51" fillId="4" borderId="0" applyNumberFormat="0" applyBorder="0" applyAlignment="0" applyProtection="0"/>
    <xf numFmtId="0" fontId="58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69" fillId="0" borderId="0">
      <protection locked="0"/>
    </xf>
    <xf numFmtId="0" fontId="70" fillId="0" borderId="0">
      <protection locked="0"/>
    </xf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6" fillId="7" borderId="1" applyNumberFormat="0" applyAlignment="0" applyProtection="0"/>
    <xf numFmtId="0" fontId="54" fillId="0" borderId="3" applyNumberFormat="0" applyFill="0" applyAlignment="0" applyProtection="0"/>
    <xf numFmtId="171" fontId="71" fillId="0" borderId="0" applyFont="0" applyFill="0" applyBorder="0" applyAlignment="0" applyProtection="0"/>
    <xf numFmtId="172" fontId="71" fillId="0" borderId="0" applyFill="0" applyBorder="0" applyAlignment="0" applyProtection="0"/>
    <xf numFmtId="0" fontId="60" fillId="22" borderId="0" applyNumberFormat="0" applyBorder="0" applyAlignment="0" applyProtection="0"/>
    <xf numFmtId="0" fontId="7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2" fillId="0" borderId="0"/>
    <xf numFmtId="0" fontId="61" fillId="23" borderId="8" applyNumberFormat="0" applyFont="0" applyAlignment="0" applyProtection="0"/>
    <xf numFmtId="0" fontId="32" fillId="23" borderId="8" applyNumberFormat="0" applyFont="0" applyAlignment="0" applyProtection="0"/>
    <xf numFmtId="0" fontId="61" fillId="23" borderId="8" applyNumberFormat="0" applyFont="0" applyAlignment="0" applyProtection="0"/>
    <xf numFmtId="173" fontId="73" fillId="0" borderId="0" applyFont="0" applyFill="0" applyBorder="0" applyAlignment="0" applyProtection="0"/>
    <xf numFmtId="4" fontId="74" fillId="0" borderId="10" applyBorder="0"/>
    <xf numFmtId="3" fontId="74" fillId="0" borderId="10" applyBorder="0"/>
    <xf numFmtId="0" fontId="75" fillId="0" borderId="10" applyBorder="0">
      <alignment horizontal="center"/>
    </xf>
    <xf numFmtId="0" fontId="75" fillId="0" borderId="0"/>
    <xf numFmtId="0" fontId="76" fillId="0" borderId="10" applyBorder="0"/>
    <xf numFmtId="9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77" fillId="24" borderId="0"/>
    <xf numFmtId="0" fontId="62" fillId="20" borderId="9" applyNumberForma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77" fillId="0" borderId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80" fillId="0" borderId="0" applyFont="0" applyFill="0" applyBorder="0" applyAlignment="0" applyProtection="0"/>
    <xf numFmtId="170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80" fillId="0" borderId="0" applyFont="0" applyFill="0" applyBorder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8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2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50" fillId="3" borderId="0" applyNumberFormat="0" applyBorder="0" applyAlignment="0" applyProtection="0"/>
    <xf numFmtId="165" fontId="32" fillId="0" borderId="0" applyFont="0" applyFill="0" applyBorder="0" applyAlignment="0" applyProtection="0"/>
    <xf numFmtId="0" fontId="60" fillId="22" borderId="0" applyNumberFormat="0" applyBorder="0" applyAlignment="0" applyProtection="0"/>
    <xf numFmtId="0" fontId="32" fillId="23" borderId="8" applyNumberFormat="0" applyFon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8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84" fillId="0" borderId="0"/>
    <xf numFmtId="0" fontId="84" fillId="0" borderId="0"/>
    <xf numFmtId="164" fontId="8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4" fillId="0" borderId="0" xfId="191" applyFont="1" applyAlignment="1">
      <alignment horizontal="left" vertical="center"/>
    </xf>
    <xf numFmtId="0" fontId="35" fillId="0" borderId="0" xfId="191" applyFont="1" applyAlignment="1">
      <alignment horizontal="left" vertical="center"/>
    </xf>
    <xf numFmtId="0" fontId="45" fillId="0" borderId="0" xfId="191" applyFont="1" applyAlignment="1">
      <alignment horizontal="right" vertical="center"/>
    </xf>
    <xf numFmtId="0" fontId="36" fillId="0" borderId="0" xfId="191" applyFont="1" applyAlignment="1">
      <alignment horizontal="right" vertical="center"/>
    </xf>
    <xf numFmtId="0" fontId="42" fillId="0" borderId="0" xfId="191" applyFont="1" applyAlignment="1">
      <alignment horizontal="left" vertical="center"/>
    </xf>
    <xf numFmtId="0" fontId="44" fillId="0" borderId="0" xfId="191" applyFont="1" applyAlignment="1">
      <alignment horizontal="right" vertical="center"/>
    </xf>
    <xf numFmtId="0" fontId="46" fillId="0" borderId="0" xfId="191" applyFont="1" applyAlignment="1">
      <alignment horizontal="right" vertical="center"/>
    </xf>
    <xf numFmtId="0" fontId="41" fillId="0" borderId="0" xfId="191" applyFont="1" applyAlignment="1">
      <alignment horizontal="left" vertical="center"/>
    </xf>
    <xf numFmtId="0" fontId="35" fillId="0" borderId="0" xfId="191" applyFont="1" applyAlignment="1">
      <alignment horizontal="right" vertical="center"/>
    </xf>
    <xf numFmtId="0" fontId="33" fillId="0" borderId="0" xfId="191" applyFont="1" applyAlignment="1">
      <alignment horizontal="right" vertical="center"/>
    </xf>
    <xf numFmtId="167" fontId="36" fillId="0" borderId="0" xfId="191" applyNumberFormat="1" applyFont="1" applyAlignment="1">
      <alignment horizontal="right" vertical="center"/>
    </xf>
    <xf numFmtId="0" fontId="43" fillId="0" borderId="0" xfId="191" applyFont="1" applyAlignment="1">
      <alignment horizontal="right" vertical="center"/>
    </xf>
    <xf numFmtId="0" fontId="33" fillId="0" borderId="10" xfId="191" applyFont="1" applyBorder="1" applyAlignment="1">
      <alignment horizontal="right" vertical="center"/>
    </xf>
    <xf numFmtId="0" fontId="47" fillId="0" borderId="12" xfId="191" applyFont="1" applyBorder="1" applyAlignment="1">
      <alignment horizontal="right" vertical="center" wrapText="1"/>
    </xf>
    <xf numFmtId="169" fontId="47" fillId="0" borderId="0" xfId="191" applyNumberFormat="1" applyFont="1" applyAlignment="1">
      <alignment horizontal="right" vertical="center"/>
    </xf>
    <xf numFmtId="169" fontId="39" fillId="0" borderId="0" xfId="191" applyNumberFormat="1" applyFont="1" applyAlignment="1">
      <alignment horizontal="right" vertical="center"/>
    </xf>
    <xf numFmtId="0" fontId="41" fillId="0" borderId="0" xfId="191" applyFont="1" applyAlignment="1">
      <alignment horizontal="right" vertical="center"/>
    </xf>
    <xf numFmtId="169" fontId="35" fillId="0" borderId="0" xfId="191" applyNumberFormat="1" applyFont="1" applyAlignment="1">
      <alignment horizontal="right" vertical="center"/>
    </xf>
    <xf numFmtId="0" fontId="39" fillId="0" borderId="0" xfId="191" applyFont="1" applyAlignment="1">
      <alignment horizontal="right" vertical="center"/>
    </xf>
    <xf numFmtId="169" fontId="42" fillId="0" borderId="10" xfId="191" applyNumberFormat="1" applyFont="1" applyBorder="1" applyAlignment="1">
      <alignment horizontal="right" vertical="center"/>
    </xf>
    <xf numFmtId="169" fontId="42" fillId="0" borderId="0" xfId="191" applyNumberFormat="1" applyFont="1" applyAlignment="1">
      <alignment horizontal="right" vertical="center"/>
    </xf>
    <xf numFmtId="167" fontId="36" fillId="0" borderId="0" xfId="191" applyNumberFormat="1" applyFont="1"/>
    <xf numFmtId="167" fontId="33" fillId="0" borderId="0" xfId="191" applyNumberFormat="1" applyFont="1" applyAlignment="1">
      <alignment horizontal="right" vertical="center"/>
    </xf>
    <xf numFmtId="1" fontId="33" fillId="0" borderId="0" xfId="191" applyNumberFormat="1" applyFont="1" applyAlignment="1">
      <alignment horizontal="right" vertical="center"/>
    </xf>
    <xf numFmtId="167" fontId="47" fillId="0" borderId="0" xfId="191" applyNumberFormat="1" applyFont="1" applyAlignment="1">
      <alignment horizontal="right" vertical="center"/>
    </xf>
    <xf numFmtId="0" fontId="37" fillId="0" borderId="0" xfId="191" applyFont="1" applyAlignment="1">
      <alignment vertical="center"/>
    </xf>
    <xf numFmtId="0" fontId="40" fillId="0" borderId="0" xfId="191" applyFont="1"/>
    <xf numFmtId="0" fontId="38" fillId="0" borderId="0" xfId="0" applyFont="1" applyAlignment="1">
      <alignment vertical="center" wrapText="1"/>
    </xf>
    <xf numFmtId="0" fontId="37" fillId="0" borderId="0" xfId="191" applyFont="1" applyAlignment="1">
      <alignment vertical="center" wrapText="1"/>
    </xf>
    <xf numFmtId="0" fontId="37" fillId="0" borderId="0" xfId="191" applyFont="1" applyAlignment="1">
      <alignment horizontal="left" vertical="center"/>
    </xf>
    <xf numFmtId="0" fontId="38" fillId="0" borderId="0" xfId="191" applyFont="1" applyAlignment="1">
      <alignment horizontal="left" vertical="center" wrapText="1"/>
    </xf>
    <xf numFmtId="0" fontId="36" fillId="0" borderId="13" xfId="191" applyFont="1" applyBorder="1" applyAlignment="1">
      <alignment horizontal="left" vertical="center" wrapText="1"/>
    </xf>
    <xf numFmtId="0" fontId="33" fillId="0" borderId="14" xfId="191" applyFont="1" applyBorder="1" applyAlignment="1">
      <alignment horizontal="left" vertical="center"/>
    </xf>
    <xf numFmtId="0" fontId="47" fillId="0" borderId="14" xfId="191" applyFont="1" applyBorder="1" applyAlignment="1">
      <alignment horizontal="left" vertical="center"/>
    </xf>
    <xf numFmtId="0" fontId="39" fillId="0" borderId="14" xfId="191" applyFont="1" applyBorder="1" applyAlignment="1">
      <alignment horizontal="left" vertical="center" indent="1"/>
    </xf>
    <xf numFmtId="0" fontId="39" fillId="0" borderId="14" xfId="191" applyFont="1" applyBorder="1" applyAlignment="1">
      <alignment horizontal="left" vertical="center"/>
    </xf>
    <xf numFmtId="0" fontId="47" fillId="0" borderId="14" xfId="191" applyFont="1" applyBorder="1" applyAlignment="1">
      <alignment horizontal="left" vertical="center" indent="1"/>
    </xf>
    <xf numFmtId="0" fontId="39" fillId="0" borderId="14" xfId="191" applyFont="1" applyBorder="1" applyAlignment="1">
      <alignment horizontal="left" vertical="center" indent="2"/>
    </xf>
    <xf numFmtId="0" fontId="39" fillId="0" borderId="14" xfId="191" applyFont="1" applyBorder="1" applyAlignment="1">
      <alignment horizontal="left" vertical="center" wrapText="1" indent="2"/>
    </xf>
    <xf numFmtId="0" fontId="39" fillId="0" borderId="14" xfId="191" applyFont="1" applyBorder="1" applyAlignment="1">
      <alignment horizontal="left" vertical="center" wrapText="1"/>
    </xf>
    <xf numFmtId="0" fontId="47" fillId="0" borderId="14" xfId="191" applyFont="1" applyBorder="1" applyAlignment="1">
      <alignment horizontal="left" vertical="center" wrapText="1" indent="1"/>
    </xf>
    <xf numFmtId="0" fontId="35" fillId="0" borderId="14" xfId="191" applyFont="1" applyBorder="1" applyAlignment="1">
      <alignment horizontal="left" vertical="center"/>
    </xf>
    <xf numFmtId="0" fontId="78" fillId="0" borderId="14" xfId="191" applyFont="1" applyBorder="1" applyAlignment="1">
      <alignment horizontal="left" vertical="center"/>
    </xf>
    <xf numFmtId="0" fontId="42" fillId="0" borderId="15" xfId="191" applyFont="1" applyBorder="1" applyAlignment="1">
      <alignment horizontal="left" vertical="center"/>
    </xf>
    <xf numFmtId="0" fontId="37" fillId="0" borderId="0" xfId="191" applyFont="1" applyAlignment="1">
      <alignment horizontal="justify" vertical="center" wrapText="1"/>
    </xf>
    <xf numFmtId="0" fontId="38" fillId="0" borderId="0" xfId="191" applyFont="1" applyAlignment="1">
      <alignment horizontal="justify" vertical="center" wrapText="1"/>
    </xf>
    <xf numFmtId="0" fontId="34" fillId="0" borderId="0" xfId="191" quotePrefix="1" applyFont="1" applyAlignment="1">
      <alignment horizontal="center" vertical="center"/>
    </xf>
    <xf numFmtId="0" fontId="34" fillId="0" borderId="0" xfId="191" applyFont="1" applyAlignment="1">
      <alignment horizontal="center" vertical="center"/>
    </xf>
    <xf numFmtId="0" fontId="40" fillId="0" borderId="0" xfId="191" applyFont="1" applyAlignment="1">
      <alignment horizontal="center" vertical="center"/>
    </xf>
  </cellXfs>
  <cellStyles count="828">
    <cellStyle name="_02_Ingresos Reales 2004-2009 (16-04-10)" xfId="1" xr:uid="{00000000-0005-0000-0000-000000000000}"/>
    <cellStyle name="_02_Ingresos Reales 2004-2009 (16-04-10) 2" xfId="157" xr:uid="{00000000-0005-0000-0000-000001000000}"/>
    <cellStyle name="_09_Ingresos Reales PANEL_2008-2009 (16-04-10)" xfId="2" xr:uid="{00000000-0005-0000-0000-000002000000}"/>
    <cellStyle name="_09_Ingresos Reales PANEL_2008-2009 (16-04-10) 2" xfId="158" xr:uid="{00000000-0005-0000-0000-000003000000}"/>
    <cellStyle name="_10.42 (omisos)" xfId="3" xr:uid="{00000000-0005-0000-0000-000004000000}"/>
    <cellStyle name="_10.42 (omisos) 2" xfId="159" xr:uid="{00000000-0005-0000-0000-000005000000}"/>
    <cellStyle name="_9-POCK-PARTIC CIUD" xfId="4" xr:uid="{00000000-0005-0000-0000-000006000000}"/>
    <cellStyle name="_9-POCK-PARTIC CIUD 2" xfId="160" xr:uid="{00000000-0005-0000-0000-000007000000}"/>
    <cellStyle name="_ANEXO CAP 4 - Multidimensionalidad" xfId="5" xr:uid="{00000000-0005-0000-0000-000008000000}"/>
    <cellStyle name="_ANEXO CAP 4 - Multidimensionalidad (2)" xfId="6" xr:uid="{00000000-0005-0000-0000-000009000000}"/>
    <cellStyle name="_ANEXO CAP 4 - Multidimensionalidad (2) 2" xfId="162" xr:uid="{00000000-0005-0000-0000-00000A000000}"/>
    <cellStyle name="_ANEXO CAP 4 - Multidimensionalidad (3)" xfId="7" xr:uid="{00000000-0005-0000-0000-00000B000000}"/>
    <cellStyle name="_ANEXO CAP 4 - Multidimensionalidad (3) 2" xfId="163" xr:uid="{00000000-0005-0000-0000-00000C000000}"/>
    <cellStyle name="_ANEXO CAP 4 - Multidimensionalidad 10" xfId="222" xr:uid="{00000000-0005-0000-0000-00000D000000}"/>
    <cellStyle name="_ANEXO CAP 4 - Multidimensionalidad 11" xfId="210" xr:uid="{00000000-0005-0000-0000-00000E000000}"/>
    <cellStyle name="_ANEXO CAP 4 - Multidimensionalidad 12" xfId="221" xr:uid="{00000000-0005-0000-0000-00000F000000}"/>
    <cellStyle name="_ANEXO CAP 4 - Multidimensionalidad 13" xfId="208" xr:uid="{00000000-0005-0000-0000-000010000000}"/>
    <cellStyle name="_ANEXO CAP 4 - Multidimensionalidad 14" xfId="220" xr:uid="{00000000-0005-0000-0000-000011000000}"/>
    <cellStyle name="_ANEXO CAP 4 - Multidimensionalidad 2" xfId="161" xr:uid="{00000000-0005-0000-0000-000012000000}"/>
    <cellStyle name="_ANEXO CAP 4 - Multidimensionalidad 3" xfId="209" xr:uid="{00000000-0005-0000-0000-000013000000}"/>
    <cellStyle name="_ANEXO CAP 4 - Multidimensionalidad 4" xfId="217" xr:uid="{00000000-0005-0000-0000-000014000000}"/>
    <cellStyle name="_ANEXO CAP 4 - Multidimensionalidad 5" xfId="211" xr:uid="{00000000-0005-0000-0000-000015000000}"/>
    <cellStyle name="_ANEXO CAP 4 - Multidimensionalidad 6" xfId="218" xr:uid="{00000000-0005-0000-0000-000016000000}"/>
    <cellStyle name="_ANEXO CAP 4 - Multidimensionalidad 7" xfId="213" xr:uid="{00000000-0005-0000-0000-000017000000}"/>
    <cellStyle name="_ANEXO CAP 4 - Multidimensionalidad 8" xfId="219" xr:uid="{00000000-0005-0000-0000-000018000000}"/>
    <cellStyle name="_ANEXO CAP 4 - Multidimensionalidad 9" xfId="212" xr:uid="{00000000-0005-0000-0000-000019000000}"/>
    <cellStyle name="_CAP 4 - Cuadros Multidimensionalidad 2005 - 2009" xfId="8" xr:uid="{00000000-0005-0000-0000-00001A000000}"/>
    <cellStyle name="_CAP 4 - Cuadros Multidimensionalidad 2005 - 2009 2" xfId="164" xr:uid="{00000000-0005-0000-0000-00001B000000}"/>
    <cellStyle name="_Hoja1" xfId="9" xr:uid="{00000000-0005-0000-0000-00001C000000}"/>
    <cellStyle name="_Hoja1 2" xfId="165" xr:uid="{00000000-0005-0000-0000-00001D000000}"/>
    <cellStyle name="_Ingresos Reales 2008-2009 PANEL (16-04-10)" xfId="10" xr:uid="{00000000-0005-0000-0000-00001E000000}"/>
    <cellStyle name="_Ingresos Reales 2008-2009 PANEL (16-04-10) 2" xfId="11" xr:uid="{00000000-0005-0000-0000-00001F000000}"/>
    <cellStyle name="_Ingresos Reales 2008-2009 PANEL (16-04-10) 2 2" xfId="167" xr:uid="{00000000-0005-0000-0000-000020000000}"/>
    <cellStyle name="_Ingresos Reales 2008-2009 PANEL (16-04-10) 3" xfId="166" xr:uid="{00000000-0005-0000-0000-000021000000}"/>
    <cellStyle name="_Ingresos Reales 2008-2009 PANEL (16-04-10)_01_Gastos Reales 2001-2010 (25_04_2011)ok" xfId="12" xr:uid="{00000000-0005-0000-0000-000022000000}"/>
    <cellStyle name="_Ingresos Reales 2008-2009 PANEL (16-04-10)_01_Gastos Reales 2001-2010 (25_04_2011)ok 2" xfId="168" xr:uid="{00000000-0005-0000-0000-000023000000}"/>
    <cellStyle name="_Ingresos Reales 2008-2009 PANEL (16-04-10)_03.Indicadores FGT de pobreza (4 criterios)" xfId="13" xr:uid="{00000000-0005-0000-0000-000024000000}"/>
    <cellStyle name="_Ingresos Reales 2008-2009 PANEL (16-04-10)_03.Indicadores FGT de pobreza (4 criterios) 2" xfId="169" xr:uid="{00000000-0005-0000-0000-000025000000}"/>
    <cellStyle name="_Ingresos Reales 2008-2009 PANEL (16-04-10)_06_Gastos Reales PANEL_2009-2010 (17-04-2011)" xfId="14" xr:uid="{00000000-0005-0000-0000-000026000000}"/>
    <cellStyle name="_Ingresos Reales 2008-2009 PANEL (16-04-10)_06_Gastos Reales PANEL_2009-2010 (17-04-2011) 2" xfId="170" xr:uid="{00000000-0005-0000-0000-000027000000}"/>
    <cellStyle name="_Ingresos Reales 2008-2009 PANEL (16-04-10)_FONCODES-respuesta" xfId="15" xr:uid="{00000000-0005-0000-0000-000028000000}"/>
    <cellStyle name="_Ingresos Reales 2008-2009 PANEL (16-04-10)_FONCODES-respuesta 2" xfId="171" xr:uid="{00000000-0005-0000-0000-000029000000}"/>
    <cellStyle name="_Ingresos Reales 2008-2009 PANEL (16-04-10)_INABIF(respuesta)" xfId="16" xr:uid="{00000000-0005-0000-0000-00002A000000}"/>
    <cellStyle name="_Ingresos Reales 2008-2009 PANEL (16-04-10)_INABIF(respuesta) 2" xfId="172" xr:uid="{00000000-0005-0000-0000-00002B000000}"/>
    <cellStyle name="_Ingresos Reales 2008-2009 PANEL (16-04-10)_Indicadores FGT de pobreza (02-05-2011) Serie 2001-2010" xfId="17" xr:uid="{00000000-0005-0000-0000-00002C000000}"/>
    <cellStyle name="_Ingresos Reales 2008-2009 PANEL (16-04-10)_Indicadores FGT de pobreza (02-05-2011) Serie 2001-2010 2" xfId="173" xr:uid="{00000000-0005-0000-0000-00002D000000}"/>
    <cellStyle name="_Ingresos Reales 2008-2009 PANEL (16-04-10)_Linea de Pobreza Extrema y Total_Serie 2001-2010" xfId="18" xr:uid="{00000000-0005-0000-0000-00002E000000}"/>
    <cellStyle name="_Ingresos Reales 2008-2009 PANEL (16-04-10)_Linea de Pobreza Extrema y Total_Serie 2001-2010 2" xfId="174" xr:uid="{00000000-0005-0000-0000-00002F000000}"/>
    <cellStyle name="_Ingresos Reales 2008-2009 PANEL (16-04-10)_Pobreza 2001 2005 2009 2010 (marco-conglomerado)" xfId="19" xr:uid="{00000000-0005-0000-0000-000030000000}"/>
    <cellStyle name="_Ingresos Reales 2008-2009 PANEL (16-04-10)_Pobreza 2001 2005 2009 2010 (marco-conglomerado) 2" xfId="175" xr:uid="{00000000-0005-0000-0000-000031000000}"/>
    <cellStyle name="_Ingresos Reales 2008-2009 PANEL (16-04-10)_pobreza2001iv-2010" xfId="20" xr:uid="{00000000-0005-0000-0000-000032000000}"/>
    <cellStyle name="_Ingresos Reales 2008-2009 PANEL (16-04-10)_pobreza2001iv-2010 2" xfId="176" xr:uid="{00000000-0005-0000-0000-000033000000}"/>
    <cellStyle name="_NBI_Serie 2001-2010 (actualizado 12-05-2011)" xfId="21" xr:uid="{00000000-0005-0000-0000-000034000000}"/>
    <cellStyle name="_NBI_Serie 2001-2010 (actualizado 12-05-2011) 2" xfId="177" xr:uid="{00000000-0005-0000-0000-000035000000}"/>
    <cellStyle name="_para poket" xfId="22" xr:uid="{00000000-0005-0000-0000-000036000000}"/>
    <cellStyle name="_para poket 2" xfId="178" xr:uid="{00000000-0005-0000-0000-000037000000}"/>
    <cellStyle name="_Pobreza-CUA-GRÁ-TEXTO__U" xfId="23" xr:uid="{00000000-0005-0000-0000-000038000000}"/>
    <cellStyle name="_Pobreza-CUA-GRÁ-TEXTO__U 2" xfId="179" xr:uid="{00000000-0005-0000-0000-000039000000}"/>
    <cellStyle name="_ULTIMO - Compen Esta 2009 CAP_10_PART_CIUDA" xfId="24" xr:uid="{00000000-0005-0000-0000-00003A000000}"/>
    <cellStyle name="_ULTIMO - Compen Esta 2009 CAP_10_PART_CIUDA 2" xfId="180" xr:uid="{00000000-0005-0000-0000-00003B000000}"/>
    <cellStyle name="20% - Accent1" xfId="25" xr:uid="{00000000-0005-0000-0000-00003C000000}"/>
    <cellStyle name="20% - Accent2" xfId="27" xr:uid="{00000000-0005-0000-0000-00003D000000}"/>
    <cellStyle name="20% - Accent3" xfId="29" xr:uid="{00000000-0005-0000-0000-00003E000000}"/>
    <cellStyle name="20% - Accent4" xfId="31" xr:uid="{00000000-0005-0000-0000-00003F000000}"/>
    <cellStyle name="20% - Accent5" xfId="33" xr:uid="{00000000-0005-0000-0000-000040000000}"/>
    <cellStyle name="20% - Accent6" xfId="35" xr:uid="{00000000-0005-0000-0000-000041000000}"/>
    <cellStyle name="20% - Énfasis1 2" xfId="26" xr:uid="{00000000-0005-0000-0000-000042000000}"/>
    <cellStyle name="20% - Énfasis1 3" xfId="448" xr:uid="{00000000-0005-0000-0000-000043000000}"/>
    <cellStyle name="20% - Énfasis2 2" xfId="28" xr:uid="{00000000-0005-0000-0000-000044000000}"/>
    <cellStyle name="20% - Énfasis2 3" xfId="449" xr:uid="{00000000-0005-0000-0000-000045000000}"/>
    <cellStyle name="20% - Énfasis3 2" xfId="30" xr:uid="{00000000-0005-0000-0000-000046000000}"/>
    <cellStyle name="20% - Énfasis3 3" xfId="450" xr:uid="{00000000-0005-0000-0000-000047000000}"/>
    <cellStyle name="20% - Énfasis4 2" xfId="32" xr:uid="{00000000-0005-0000-0000-000048000000}"/>
    <cellStyle name="20% - Énfasis4 3" xfId="451" xr:uid="{00000000-0005-0000-0000-000049000000}"/>
    <cellStyle name="20% - Énfasis5 2" xfId="34" xr:uid="{00000000-0005-0000-0000-00004A000000}"/>
    <cellStyle name="20% - Énfasis5 3" xfId="452" xr:uid="{00000000-0005-0000-0000-00004B000000}"/>
    <cellStyle name="20% - Énfasis6 2" xfId="36" xr:uid="{00000000-0005-0000-0000-00004C000000}"/>
    <cellStyle name="20% - Énfasis6 3" xfId="453" xr:uid="{00000000-0005-0000-0000-00004D000000}"/>
    <cellStyle name="40% - Accent1" xfId="37" xr:uid="{00000000-0005-0000-0000-00004E000000}"/>
    <cellStyle name="40% - Accent2" xfId="39" xr:uid="{00000000-0005-0000-0000-00004F000000}"/>
    <cellStyle name="40% - Accent3" xfId="41" xr:uid="{00000000-0005-0000-0000-000050000000}"/>
    <cellStyle name="40% - Accent4" xfId="43" xr:uid="{00000000-0005-0000-0000-000051000000}"/>
    <cellStyle name="40% - Accent5" xfId="45" xr:uid="{00000000-0005-0000-0000-000052000000}"/>
    <cellStyle name="40% - Accent6" xfId="47" xr:uid="{00000000-0005-0000-0000-000053000000}"/>
    <cellStyle name="40% - Énfasis1 2" xfId="38" xr:uid="{00000000-0005-0000-0000-000054000000}"/>
    <cellStyle name="40% - Énfasis1 3" xfId="454" xr:uid="{00000000-0005-0000-0000-000055000000}"/>
    <cellStyle name="40% - Énfasis2 2" xfId="40" xr:uid="{00000000-0005-0000-0000-000056000000}"/>
    <cellStyle name="40% - Énfasis2 3" xfId="455" xr:uid="{00000000-0005-0000-0000-000057000000}"/>
    <cellStyle name="40% - Énfasis3 2" xfId="42" xr:uid="{00000000-0005-0000-0000-000058000000}"/>
    <cellStyle name="40% - Énfasis3 3" xfId="456" xr:uid="{00000000-0005-0000-0000-000059000000}"/>
    <cellStyle name="40% - Énfasis4 2" xfId="44" xr:uid="{00000000-0005-0000-0000-00005A000000}"/>
    <cellStyle name="40% - Énfasis4 3" xfId="457" xr:uid="{00000000-0005-0000-0000-00005B000000}"/>
    <cellStyle name="40% - Énfasis5 2" xfId="46" xr:uid="{00000000-0005-0000-0000-00005C000000}"/>
    <cellStyle name="40% - Énfasis5 3" xfId="458" xr:uid="{00000000-0005-0000-0000-00005D000000}"/>
    <cellStyle name="40% - Énfasis6 2" xfId="48" xr:uid="{00000000-0005-0000-0000-00005E000000}"/>
    <cellStyle name="40% - Énfasis6 3" xfId="459" xr:uid="{00000000-0005-0000-0000-00005F000000}"/>
    <cellStyle name="60% - Accent1" xfId="49" xr:uid="{00000000-0005-0000-0000-000060000000}"/>
    <cellStyle name="60% - Accent2" xfId="51" xr:uid="{00000000-0005-0000-0000-000061000000}"/>
    <cellStyle name="60% - Accent3" xfId="53" xr:uid="{00000000-0005-0000-0000-000062000000}"/>
    <cellStyle name="60% - Accent4" xfId="55" xr:uid="{00000000-0005-0000-0000-000063000000}"/>
    <cellStyle name="60% - Accent5" xfId="57" xr:uid="{00000000-0005-0000-0000-000064000000}"/>
    <cellStyle name="60% - Accent6" xfId="59" xr:uid="{00000000-0005-0000-0000-000065000000}"/>
    <cellStyle name="60% - Énfasis1 2" xfId="50" xr:uid="{00000000-0005-0000-0000-000066000000}"/>
    <cellStyle name="60% - Énfasis1 3" xfId="460" xr:uid="{00000000-0005-0000-0000-000067000000}"/>
    <cellStyle name="60% - Énfasis2 2" xfId="52" xr:uid="{00000000-0005-0000-0000-000068000000}"/>
    <cellStyle name="60% - Énfasis2 3" xfId="461" xr:uid="{00000000-0005-0000-0000-000069000000}"/>
    <cellStyle name="60% - Énfasis3 2" xfId="54" xr:uid="{00000000-0005-0000-0000-00006A000000}"/>
    <cellStyle name="60% - Énfasis3 3" xfId="462" xr:uid="{00000000-0005-0000-0000-00006B000000}"/>
    <cellStyle name="60% - Énfasis4 2" xfId="56" xr:uid="{00000000-0005-0000-0000-00006C000000}"/>
    <cellStyle name="60% - Énfasis4 3" xfId="463" xr:uid="{00000000-0005-0000-0000-00006D000000}"/>
    <cellStyle name="60% - Énfasis5 2" xfId="58" xr:uid="{00000000-0005-0000-0000-00006E000000}"/>
    <cellStyle name="60% - Énfasis5 3" xfId="464" xr:uid="{00000000-0005-0000-0000-00006F000000}"/>
    <cellStyle name="60% - Énfasis6 2" xfId="60" xr:uid="{00000000-0005-0000-0000-000070000000}"/>
    <cellStyle name="60% - Énfasis6 3" xfId="465" xr:uid="{00000000-0005-0000-0000-000071000000}"/>
    <cellStyle name="Accent1" xfId="71" xr:uid="{00000000-0005-0000-0000-000072000000}"/>
    <cellStyle name="Accent2" xfId="73" xr:uid="{00000000-0005-0000-0000-000073000000}"/>
    <cellStyle name="Accent3" xfId="75" xr:uid="{00000000-0005-0000-0000-000074000000}"/>
    <cellStyle name="Accent4" xfId="77" xr:uid="{00000000-0005-0000-0000-000075000000}"/>
    <cellStyle name="Accent5" xfId="79" xr:uid="{00000000-0005-0000-0000-000076000000}"/>
    <cellStyle name="Accent6" xfId="81" xr:uid="{00000000-0005-0000-0000-000077000000}"/>
    <cellStyle name="Bad" xfId="94" xr:uid="{00000000-0005-0000-0000-000078000000}"/>
    <cellStyle name="Buena 2" xfId="61" xr:uid="{00000000-0005-0000-0000-000079000000}"/>
    <cellStyle name="Buena 3" xfId="466" xr:uid="{00000000-0005-0000-0000-00007A000000}"/>
    <cellStyle name="Bueno" xfId="89" builtinId="26" customBuiltin="1"/>
    <cellStyle name="Calculation" xfId="62" xr:uid="{00000000-0005-0000-0000-00007C000000}"/>
    <cellStyle name="Cálculo 2" xfId="63" xr:uid="{00000000-0005-0000-0000-00007D000000}"/>
    <cellStyle name="Cálculo 3" xfId="467" xr:uid="{00000000-0005-0000-0000-00007E000000}"/>
    <cellStyle name="Celda de comprobación" xfId="66" builtinId="23" customBuiltin="1"/>
    <cellStyle name="Celda de comprobación 2" xfId="64" xr:uid="{00000000-0005-0000-0000-000080000000}"/>
    <cellStyle name="Celda de comprobación 3" xfId="468" xr:uid="{00000000-0005-0000-0000-000081000000}"/>
    <cellStyle name="Celda vinculada" xfId="97" builtinId="24" customBuiltin="1"/>
    <cellStyle name="Celda vinculada 2" xfId="65" xr:uid="{00000000-0005-0000-0000-000083000000}"/>
    <cellStyle name="Celda vinculada 3" xfId="469" xr:uid="{00000000-0005-0000-0000-000084000000}"/>
    <cellStyle name="CUADRO - Style1" xfId="67" xr:uid="{00000000-0005-0000-0000-000085000000}"/>
    <cellStyle name="CUERPO - Style2" xfId="68" xr:uid="{00000000-0005-0000-0000-000086000000}"/>
    <cellStyle name="Date" xfId="69" xr:uid="{00000000-0005-0000-0000-000087000000}"/>
    <cellStyle name="Encabezado 1" xfId="90" builtinId="16" customBuiltin="1"/>
    <cellStyle name="Encabezado 4" xfId="91" builtinId="19" customBuiltin="1"/>
    <cellStyle name="Encabezado 4 2" xfId="70" xr:uid="{00000000-0005-0000-0000-00008A000000}"/>
    <cellStyle name="Encabezado 4 3" xfId="470" xr:uid="{00000000-0005-0000-0000-00008B000000}"/>
    <cellStyle name="Énfasis1 2" xfId="72" xr:uid="{00000000-0005-0000-0000-00008C000000}"/>
    <cellStyle name="Énfasis1 3" xfId="471" xr:uid="{00000000-0005-0000-0000-00008D000000}"/>
    <cellStyle name="Énfasis2 2" xfId="74" xr:uid="{00000000-0005-0000-0000-00008E000000}"/>
    <cellStyle name="Énfasis2 3" xfId="472" xr:uid="{00000000-0005-0000-0000-00008F000000}"/>
    <cellStyle name="Énfasis3 2" xfId="76" xr:uid="{00000000-0005-0000-0000-000090000000}"/>
    <cellStyle name="Énfasis3 3" xfId="473" xr:uid="{00000000-0005-0000-0000-000091000000}"/>
    <cellStyle name="Énfasis4 2" xfId="78" xr:uid="{00000000-0005-0000-0000-000092000000}"/>
    <cellStyle name="Énfasis4 3" xfId="474" xr:uid="{00000000-0005-0000-0000-000093000000}"/>
    <cellStyle name="Énfasis5 2" xfId="80" xr:uid="{00000000-0005-0000-0000-000094000000}"/>
    <cellStyle name="Énfasis5 3" xfId="475" xr:uid="{00000000-0005-0000-0000-000095000000}"/>
    <cellStyle name="Énfasis6 2" xfId="82" xr:uid="{00000000-0005-0000-0000-000096000000}"/>
    <cellStyle name="Énfasis6 3" xfId="476" xr:uid="{00000000-0005-0000-0000-000097000000}"/>
    <cellStyle name="Entrada" xfId="96" builtinId="20" customBuiltin="1"/>
    <cellStyle name="Entrada 2" xfId="83" xr:uid="{00000000-0005-0000-0000-000099000000}"/>
    <cellStyle name="Entrada 3" xfId="477" xr:uid="{00000000-0005-0000-0000-00009A000000}"/>
    <cellStyle name="Estilo 1" xfId="84" xr:uid="{00000000-0005-0000-0000-00009B000000}"/>
    <cellStyle name="Estilo 1 2" xfId="181" xr:uid="{00000000-0005-0000-0000-00009C000000}"/>
    <cellStyle name="Euro" xfId="85" xr:uid="{00000000-0005-0000-0000-00009D000000}"/>
    <cellStyle name="Euro 2" xfId="86" xr:uid="{00000000-0005-0000-0000-00009E000000}"/>
    <cellStyle name="Euro 2 2" xfId="183" xr:uid="{00000000-0005-0000-0000-00009F000000}"/>
    <cellStyle name="Euro 3" xfId="182" xr:uid="{00000000-0005-0000-0000-0000A0000000}"/>
    <cellStyle name="Euro 4" xfId="325" xr:uid="{00000000-0005-0000-0000-0000A1000000}"/>
    <cellStyle name="Euro 5" xfId="495" xr:uid="{00000000-0005-0000-0000-0000A2000000}"/>
    <cellStyle name="Explanatory Text" xfId="134" xr:uid="{00000000-0005-0000-0000-0000A3000000}"/>
    <cellStyle name="Fechas" xfId="87" xr:uid="{00000000-0005-0000-0000-0000A4000000}"/>
    <cellStyle name="Fechas 2" xfId="184" xr:uid="{00000000-0005-0000-0000-0000A5000000}"/>
    <cellStyle name="Fixed" xfId="88" xr:uid="{00000000-0005-0000-0000-0000A6000000}"/>
    <cellStyle name="Fixed 2" xfId="185" xr:uid="{00000000-0005-0000-0000-0000A7000000}"/>
    <cellStyle name="Heading 2" xfId="139" xr:uid="{00000000-0005-0000-0000-0000A8000000}"/>
    <cellStyle name="Heading 3" xfId="141" xr:uid="{00000000-0005-0000-0000-0000A9000000}"/>
    <cellStyle name="Heading1" xfId="92" xr:uid="{00000000-0005-0000-0000-0000AA000000}"/>
    <cellStyle name="Heading2" xfId="93" xr:uid="{00000000-0005-0000-0000-0000AB000000}"/>
    <cellStyle name="Incorrecto 2" xfId="95" xr:uid="{00000000-0005-0000-0000-0000AC000000}"/>
    <cellStyle name="Incorrecto 3" xfId="478" xr:uid="{00000000-0005-0000-0000-0000AD000000}"/>
    <cellStyle name="Millares 2" xfId="186" xr:uid="{00000000-0005-0000-0000-0000AE000000}"/>
    <cellStyle name="Millares 2 2" xfId="317" xr:uid="{00000000-0005-0000-0000-0000AF000000}"/>
    <cellStyle name="Millares 2 3" xfId="490" xr:uid="{00000000-0005-0000-0000-0000B0000000}"/>
    <cellStyle name="Millares 2 4" xfId="822" xr:uid="{00000000-0005-0000-0000-0000B1000000}"/>
    <cellStyle name="Millares 3" xfId="479" xr:uid="{00000000-0005-0000-0000-0000B2000000}"/>
    <cellStyle name="Millares 4" xfId="826" xr:uid="{00000000-0005-0000-0000-0000B3000000}"/>
    <cellStyle name="Millares Sangría" xfId="98" xr:uid="{00000000-0005-0000-0000-0000B4000000}"/>
    <cellStyle name="Millares Sangría 1" xfId="99" xr:uid="{00000000-0005-0000-0000-0000B5000000}"/>
    <cellStyle name="Neutral" xfId="100" builtinId="28" customBuiltin="1"/>
    <cellStyle name="Neutral 2" xfId="480" xr:uid="{00000000-0005-0000-0000-0000B7000000}"/>
    <cellStyle name="Normal" xfId="0" builtinId="0"/>
    <cellStyle name="Normal 10" xfId="101" xr:uid="{00000000-0005-0000-0000-0000B9000000}"/>
    <cellStyle name="Normal 10 2" xfId="189" xr:uid="{00000000-0005-0000-0000-0000BA000000}"/>
    <cellStyle name="Normal 10 3" xfId="821" xr:uid="{00000000-0005-0000-0000-0000BB000000}"/>
    <cellStyle name="Normal 10 4" xfId="102" xr:uid="{00000000-0005-0000-0000-0000BC000000}"/>
    <cellStyle name="Normal 10 4 2" xfId="190" xr:uid="{00000000-0005-0000-0000-0000BD000000}"/>
    <cellStyle name="Normal 100" xfId="316" xr:uid="{00000000-0005-0000-0000-0000BE000000}"/>
    <cellStyle name="Normal 101" xfId="319" xr:uid="{00000000-0005-0000-0000-0000BF000000}"/>
    <cellStyle name="Normal 102" xfId="322" xr:uid="{00000000-0005-0000-0000-0000C0000000}"/>
    <cellStyle name="Normal 103" xfId="323" xr:uid="{00000000-0005-0000-0000-0000C1000000}"/>
    <cellStyle name="Normal 104" xfId="324" xr:uid="{00000000-0005-0000-0000-0000C2000000}"/>
    <cellStyle name="Normal 105" xfId="446" xr:uid="{00000000-0005-0000-0000-0000C3000000}"/>
    <cellStyle name="Normal 105 2" xfId="447" xr:uid="{00000000-0005-0000-0000-0000C4000000}"/>
    <cellStyle name="Normal 106" xfId="492" xr:uid="{00000000-0005-0000-0000-0000C5000000}"/>
    <cellStyle name="Normal 107" xfId="493" xr:uid="{00000000-0005-0000-0000-0000C6000000}"/>
    <cellStyle name="Normal 108" xfId="494" xr:uid="{00000000-0005-0000-0000-0000C7000000}"/>
    <cellStyle name="Normal 109" xfId="818" xr:uid="{00000000-0005-0000-0000-0000C8000000}"/>
    <cellStyle name="Normal 11" xfId="146" xr:uid="{00000000-0005-0000-0000-0000C9000000}"/>
    <cellStyle name="Normal 110" xfId="819" xr:uid="{00000000-0005-0000-0000-0000CA000000}"/>
    <cellStyle name="Normal 111" xfId="824" xr:uid="{00000000-0005-0000-0000-0000CB000000}"/>
    <cellStyle name="Normal 112" xfId="825" xr:uid="{00000000-0005-0000-0000-0000CC000000}"/>
    <cellStyle name="Normal 113" xfId="827" xr:uid="{00000000-0005-0000-0000-0000CD000000}"/>
    <cellStyle name="Normal 12" xfId="223" xr:uid="{00000000-0005-0000-0000-0000CE000000}"/>
    <cellStyle name="Normal 13" xfId="224" xr:uid="{00000000-0005-0000-0000-0000CF000000}"/>
    <cellStyle name="Normal 14" xfId="225" xr:uid="{00000000-0005-0000-0000-0000D0000000}"/>
    <cellStyle name="Normal 15" xfId="232" xr:uid="{00000000-0005-0000-0000-0000D1000000}"/>
    <cellStyle name="Normal 16" xfId="233" xr:uid="{00000000-0005-0000-0000-0000D2000000}"/>
    <cellStyle name="Normal 17" xfId="234" xr:uid="{00000000-0005-0000-0000-0000D3000000}"/>
    <cellStyle name="Normal 18" xfId="235" xr:uid="{00000000-0005-0000-0000-0000D4000000}"/>
    <cellStyle name="Normal 19" xfId="236" xr:uid="{00000000-0005-0000-0000-0000D5000000}"/>
    <cellStyle name="Normal 2" xfId="103" xr:uid="{00000000-0005-0000-0000-0000D6000000}"/>
    <cellStyle name="Normal 2 2" xfId="104" xr:uid="{00000000-0005-0000-0000-0000D7000000}"/>
    <cellStyle name="Normal 2 2 2" xfId="191" xr:uid="{00000000-0005-0000-0000-0000D8000000}"/>
    <cellStyle name="Normal 2 3" xfId="105" xr:uid="{00000000-0005-0000-0000-0000D9000000}"/>
    <cellStyle name="Normal 2 3 2" xfId="192" xr:uid="{00000000-0005-0000-0000-0000DA000000}"/>
    <cellStyle name="Normal 2 4" xfId="147" xr:uid="{00000000-0005-0000-0000-0000DB000000}"/>
    <cellStyle name="Normal 2 5" xfId="820" xr:uid="{00000000-0005-0000-0000-0000DC000000}"/>
    <cellStyle name="Normal 2_gastos7-12" xfId="106" xr:uid="{00000000-0005-0000-0000-0000DD000000}"/>
    <cellStyle name="Normal 20" xfId="237" xr:uid="{00000000-0005-0000-0000-0000DE000000}"/>
    <cellStyle name="Normal 21" xfId="238" xr:uid="{00000000-0005-0000-0000-0000DF000000}"/>
    <cellStyle name="Normal 22" xfId="239" xr:uid="{00000000-0005-0000-0000-0000E0000000}"/>
    <cellStyle name="Normal 23" xfId="240" xr:uid="{00000000-0005-0000-0000-0000E1000000}"/>
    <cellStyle name="Normal 24" xfId="241" xr:uid="{00000000-0005-0000-0000-0000E2000000}"/>
    <cellStyle name="Normal 25" xfId="242" xr:uid="{00000000-0005-0000-0000-0000E3000000}"/>
    <cellStyle name="Normal 26" xfId="243" xr:uid="{00000000-0005-0000-0000-0000E4000000}"/>
    <cellStyle name="Normal 27" xfId="244" xr:uid="{00000000-0005-0000-0000-0000E5000000}"/>
    <cellStyle name="Normal 28" xfId="245" xr:uid="{00000000-0005-0000-0000-0000E6000000}"/>
    <cellStyle name="Normal 29" xfId="246" xr:uid="{00000000-0005-0000-0000-0000E7000000}"/>
    <cellStyle name="Normal 3" xfId="107" xr:uid="{00000000-0005-0000-0000-0000E8000000}"/>
    <cellStyle name="Normal 3 2" xfId="108" xr:uid="{00000000-0005-0000-0000-0000E9000000}"/>
    <cellStyle name="Normal 3 2 2" xfId="193" xr:uid="{00000000-0005-0000-0000-0000EA000000}"/>
    <cellStyle name="Normal 3 2 4" xfId="109" xr:uid="{00000000-0005-0000-0000-0000EB000000}"/>
    <cellStyle name="Normal 3 2 4 2" xfId="194" xr:uid="{00000000-0005-0000-0000-0000EC000000}"/>
    <cellStyle name="Normal 3 3" xfId="318" xr:uid="{00000000-0005-0000-0000-0000ED000000}"/>
    <cellStyle name="Normal 3 4" xfId="326" xr:uid="{00000000-0005-0000-0000-0000EE000000}"/>
    <cellStyle name="Normal 3 5" xfId="491" xr:uid="{00000000-0005-0000-0000-0000EF000000}"/>
    <cellStyle name="Normal 3 6" xfId="496" xr:uid="{00000000-0005-0000-0000-0000F0000000}"/>
    <cellStyle name="Normal 3 7" xfId="657" xr:uid="{00000000-0005-0000-0000-0000F1000000}"/>
    <cellStyle name="Normal 30" xfId="110" xr:uid="{00000000-0005-0000-0000-0000F2000000}"/>
    <cellStyle name="Normal 30 2" xfId="195" xr:uid="{00000000-0005-0000-0000-0000F3000000}"/>
    <cellStyle name="Normal 31" xfId="247" xr:uid="{00000000-0005-0000-0000-0000F4000000}"/>
    <cellStyle name="Normal 32" xfId="248" xr:uid="{00000000-0005-0000-0000-0000F5000000}"/>
    <cellStyle name="Normal 33" xfId="249" xr:uid="{00000000-0005-0000-0000-0000F6000000}"/>
    <cellStyle name="Normal 34" xfId="250" xr:uid="{00000000-0005-0000-0000-0000F7000000}"/>
    <cellStyle name="Normal 35" xfId="251" xr:uid="{00000000-0005-0000-0000-0000F8000000}"/>
    <cellStyle name="Normal 36" xfId="252" xr:uid="{00000000-0005-0000-0000-0000F9000000}"/>
    <cellStyle name="Normal 37" xfId="253" xr:uid="{00000000-0005-0000-0000-0000FA000000}"/>
    <cellStyle name="Normal 38" xfId="254" xr:uid="{00000000-0005-0000-0000-0000FB000000}"/>
    <cellStyle name="Normal 39" xfId="255" xr:uid="{00000000-0005-0000-0000-0000FC000000}"/>
    <cellStyle name="Normal 4" xfId="111" xr:uid="{00000000-0005-0000-0000-0000FD000000}"/>
    <cellStyle name="Normal 4 2" xfId="196" xr:uid="{00000000-0005-0000-0000-0000FE000000}"/>
    <cellStyle name="Normal 40" xfId="256" xr:uid="{00000000-0005-0000-0000-0000FF000000}"/>
    <cellStyle name="Normal 41" xfId="257" xr:uid="{00000000-0005-0000-0000-000000010000}"/>
    <cellStyle name="Normal 42" xfId="258" xr:uid="{00000000-0005-0000-0000-000001010000}"/>
    <cellStyle name="Normal 43" xfId="259" xr:uid="{00000000-0005-0000-0000-000002010000}"/>
    <cellStyle name="Normal 44" xfId="260" xr:uid="{00000000-0005-0000-0000-000003010000}"/>
    <cellStyle name="Normal 45" xfId="261" xr:uid="{00000000-0005-0000-0000-000004010000}"/>
    <cellStyle name="Normal 46" xfId="262" xr:uid="{00000000-0005-0000-0000-000005010000}"/>
    <cellStyle name="Normal 47" xfId="263" xr:uid="{00000000-0005-0000-0000-000006010000}"/>
    <cellStyle name="Normal 48" xfId="264" xr:uid="{00000000-0005-0000-0000-000007010000}"/>
    <cellStyle name="Normal 49" xfId="265" xr:uid="{00000000-0005-0000-0000-000008010000}"/>
    <cellStyle name="Normal 5" xfId="112" xr:uid="{00000000-0005-0000-0000-000009010000}"/>
    <cellStyle name="Normal 5 2" xfId="197" xr:uid="{00000000-0005-0000-0000-00000A010000}"/>
    <cellStyle name="Normal 50" xfId="266" xr:uid="{00000000-0005-0000-0000-00000B010000}"/>
    <cellStyle name="Normal 51" xfId="267" xr:uid="{00000000-0005-0000-0000-00000C010000}"/>
    <cellStyle name="Normal 52" xfId="268" xr:uid="{00000000-0005-0000-0000-00000D010000}"/>
    <cellStyle name="Normal 53" xfId="269" xr:uid="{00000000-0005-0000-0000-00000E010000}"/>
    <cellStyle name="Normal 54" xfId="270" xr:uid="{00000000-0005-0000-0000-00000F010000}"/>
    <cellStyle name="Normal 55" xfId="271" xr:uid="{00000000-0005-0000-0000-000010010000}"/>
    <cellStyle name="Normal 56" xfId="272" xr:uid="{00000000-0005-0000-0000-000011010000}"/>
    <cellStyle name="Normal 56 2" xfId="823" xr:uid="{00000000-0005-0000-0000-000012010000}"/>
    <cellStyle name="Normal 57" xfId="273" xr:uid="{00000000-0005-0000-0000-000013010000}"/>
    <cellStyle name="Normal 58" xfId="274" xr:uid="{00000000-0005-0000-0000-000014010000}"/>
    <cellStyle name="Normal 59" xfId="275" xr:uid="{00000000-0005-0000-0000-000015010000}"/>
    <cellStyle name="Normal 6" xfId="113" xr:uid="{00000000-0005-0000-0000-000016010000}"/>
    <cellStyle name="Normal 6 2" xfId="198" xr:uid="{00000000-0005-0000-0000-000017010000}"/>
    <cellStyle name="Normal 60" xfId="276" xr:uid="{00000000-0005-0000-0000-000018010000}"/>
    <cellStyle name="Normal 61" xfId="277" xr:uid="{00000000-0005-0000-0000-000019010000}"/>
    <cellStyle name="Normal 62" xfId="278" xr:uid="{00000000-0005-0000-0000-00001A010000}"/>
    <cellStyle name="Normal 63" xfId="279" xr:uid="{00000000-0005-0000-0000-00001B010000}"/>
    <cellStyle name="Normal 64" xfId="280" xr:uid="{00000000-0005-0000-0000-00001C010000}"/>
    <cellStyle name="Normal 65" xfId="281" xr:uid="{00000000-0005-0000-0000-00001D010000}"/>
    <cellStyle name="Normal 66" xfId="282" xr:uid="{00000000-0005-0000-0000-00001E010000}"/>
    <cellStyle name="Normal 67" xfId="283" xr:uid="{00000000-0005-0000-0000-00001F010000}"/>
    <cellStyle name="Normal 68" xfId="284" xr:uid="{00000000-0005-0000-0000-000020010000}"/>
    <cellStyle name="Normal 69" xfId="285" xr:uid="{00000000-0005-0000-0000-000021010000}"/>
    <cellStyle name="Normal 7" xfId="114" xr:uid="{00000000-0005-0000-0000-000022010000}"/>
    <cellStyle name="Normal 7 2" xfId="199" xr:uid="{00000000-0005-0000-0000-000023010000}"/>
    <cellStyle name="Normal 70" xfId="286" xr:uid="{00000000-0005-0000-0000-000024010000}"/>
    <cellStyle name="Normal 71" xfId="287" xr:uid="{00000000-0005-0000-0000-000025010000}"/>
    <cellStyle name="Normal 72" xfId="288" xr:uid="{00000000-0005-0000-0000-000026010000}"/>
    <cellStyle name="Normal 73" xfId="289" xr:uid="{00000000-0005-0000-0000-000027010000}"/>
    <cellStyle name="Normal 74" xfId="290" xr:uid="{00000000-0005-0000-0000-000028010000}"/>
    <cellStyle name="Normal 75" xfId="291" xr:uid="{00000000-0005-0000-0000-000029010000}"/>
    <cellStyle name="Normal 76" xfId="292" xr:uid="{00000000-0005-0000-0000-00002A010000}"/>
    <cellStyle name="Normal 77" xfId="293" xr:uid="{00000000-0005-0000-0000-00002B010000}"/>
    <cellStyle name="Normal 78" xfId="294" xr:uid="{00000000-0005-0000-0000-00002C010000}"/>
    <cellStyle name="Normal 79" xfId="295" xr:uid="{00000000-0005-0000-0000-00002D010000}"/>
    <cellStyle name="Normal 8" xfId="115" xr:uid="{00000000-0005-0000-0000-00002E010000}"/>
    <cellStyle name="Normal 8 2" xfId="200" xr:uid="{00000000-0005-0000-0000-00002F010000}"/>
    <cellStyle name="Normal 80" xfId="296" xr:uid="{00000000-0005-0000-0000-000030010000}"/>
    <cellStyle name="Normal 81" xfId="297" xr:uid="{00000000-0005-0000-0000-000031010000}"/>
    <cellStyle name="Normal 82" xfId="298" xr:uid="{00000000-0005-0000-0000-000032010000}"/>
    <cellStyle name="Normal 83" xfId="299" xr:uid="{00000000-0005-0000-0000-000033010000}"/>
    <cellStyle name="Normal 84" xfId="300" xr:uid="{00000000-0005-0000-0000-000034010000}"/>
    <cellStyle name="Normal 85" xfId="301" xr:uid="{00000000-0005-0000-0000-000035010000}"/>
    <cellStyle name="Normal 86" xfId="302" xr:uid="{00000000-0005-0000-0000-000036010000}"/>
    <cellStyle name="Normal 87" xfId="303" xr:uid="{00000000-0005-0000-0000-000037010000}"/>
    <cellStyle name="Normal 88" xfId="304" xr:uid="{00000000-0005-0000-0000-000038010000}"/>
    <cellStyle name="Normal 89" xfId="305" xr:uid="{00000000-0005-0000-0000-000039010000}"/>
    <cellStyle name="Normal 9" xfId="116" xr:uid="{00000000-0005-0000-0000-00003A010000}"/>
    <cellStyle name="Normal 9 2" xfId="201" xr:uid="{00000000-0005-0000-0000-00003B010000}"/>
    <cellStyle name="Normal 90" xfId="306" xr:uid="{00000000-0005-0000-0000-00003C010000}"/>
    <cellStyle name="Normal 91" xfId="307" xr:uid="{00000000-0005-0000-0000-00003D010000}"/>
    <cellStyle name="Normal 92" xfId="308" xr:uid="{00000000-0005-0000-0000-00003E010000}"/>
    <cellStyle name="Normal 93" xfId="309" xr:uid="{00000000-0005-0000-0000-00003F010000}"/>
    <cellStyle name="Normal 94" xfId="310" xr:uid="{00000000-0005-0000-0000-000040010000}"/>
    <cellStyle name="Normal 95" xfId="311" xr:uid="{00000000-0005-0000-0000-000041010000}"/>
    <cellStyle name="Normal 96" xfId="312" xr:uid="{00000000-0005-0000-0000-000042010000}"/>
    <cellStyle name="Normal 97" xfId="313" xr:uid="{00000000-0005-0000-0000-000043010000}"/>
    <cellStyle name="Normal 98" xfId="314" xr:uid="{00000000-0005-0000-0000-000044010000}"/>
    <cellStyle name="Normal 99" xfId="315" xr:uid="{00000000-0005-0000-0000-000045010000}"/>
    <cellStyle name="Notas" xfId="119" builtinId="10" customBuiltin="1"/>
    <cellStyle name="NOTAS - Style3" xfId="117" xr:uid="{00000000-0005-0000-0000-000047010000}"/>
    <cellStyle name="Notas 10" xfId="481" xr:uid="{00000000-0005-0000-0000-000048010000}"/>
    <cellStyle name="Notas 2" xfId="118" xr:uid="{00000000-0005-0000-0000-000049010000}"/>
    <cellStyle name="Notas 2 2" xfId="203" xr:uid="{00000000-0005-0000-0000-00004A010000}"/>
    <cellStyle name="Notas 3" xfId="202" xr:uid="{00000000-0005-0000-0000-00004B010000}"/>
    <cellStyle name="Notas 4" xfId="214" xr:uid="{00000000-0005-0000-0000-00004C010000}"/>
    <cellStyle name="Notas 5" xfId="187" xr:uid="{00000000-0005-0000-0000-00004D010000}"/>
    <cellStyle name="Notas 6" xfId="215" xr:uid="{00000000-0005-0000-0000-00004E010000}"/>
    <cellStyle name="Notas 7" xfId="188" xr:uid="{00000000-0005-0000-0000-00004F010000}"/>
    <cellStyle name="Notas 8" xfId="216" xr:uid="{00000000-0005-0000-0000-000050010000}"/>
    <cellStyle name="Notas 9" xfId="156" xr:uid="{00000000-0005-0000-0000-000051010000}"/>
    <cellStyle name="Note 2" xfId="120" xr:uid="{00000000-0005-0000-0000-000052010000}"/>
    <cellStyle name="Note 2 2" xfId="205" xr:uid="{00000000-0005-0000-0000-000053010000}"/>
    <cellStyle name="Note 3" xfId="204" xr:uid="{00000000-0005-0000-0000-000054010000}"/>
    <cellStyle name="Original" xfId="121" xr:uid="{00000000-0005-0000-0000-000055010000}"/>
    <cellStyle name="Output" xfId="131" xr:uid="{00000000-0005-0000-0000-000056010000}"/>
    <cellStyle name="PEN-Cuerpo-dec" xfId="122" xr:uid="{00000000-0005-0000-0000-000057010000}"/>
    <cellStyle name="PEN-Cuerpo-no dec" xfId="123" xr:uid="{00000000-0005-0000-0000-000058010000}"/>
    <cellStyle name="PEN-Encabezado" xfId="124" xr:uid="{00000000-0005-0000-0000-000059010000}"/>
    <cellStyle name="PEN-Fuente" xfId="125" xr:uid="{00000000-0005-0000-0000-00005A010000}"/>
    <cellStyle name="PEN-Titulo" xfId="126" xr:uid="{00000000-0005-0000-0000-00005B010000}"/>
    <cellStyle name="Porcentaje 2" xfId="127" xr:uid="{00000000-0005-0000-0000-00005C010000}"/>
    <cellStyle name="Porcentaje 2 2" xfId="206" xr:uid="{00000000-0005-0000-0000-00005D010000}"/>
    <cellStyle name="Porcentaje 3" xfId="128" xr:uid="{00000000-0005-0000-0000-00005E010000}"/>
    <cellStyle name="Porcentual 2 2" xfId="129" xr:uid="{00000000-0005-0000-0000-00005F010000}"/>
    <cellStyle name="Porcentual 2 2 2" xfId="207" xr:uid="{00000000-0005-0000-0000-000060010000}"/>
    <cellStyle name="RECUAD - Style4" xfId="130" xr:uid="{00000000-0005-0000-0000-000061010000}"/>
    <cellStyle name="Salida 2" xfId="132" xr:uid="{00000000-0005-0000-0000-000062010000}"/>
    <cellStyle name="Salida 3" xfId="482" xr:uid="{00000000-0005-0000-0000-000063010000}"/>
    <cellStyle name="style1426259477481" xfId="148" xr:uid="{00000000-0005-0000-0000-000064010000}"/>
    <cellStyle name="style1426259477497" xfId="149" xr:uid="{00000000-0005-0000-0000-000065010000}"/>
    <cellStyle name="style1426259477513" xfId="150" xr:uid="{00000000-0005-0000-0000-000066010000}"/>
    <cellStyle name="style1426259477692" xfId="151" xr:uid="{00000000-0005-0000-0000-000067010000}"/>
    <cellStyle name="style1426261006550" xfId="152" xr:uid="{00000000-0005-0000-0000-000068010000}"/>
    <cellStyle name="style1426261006566" xfId="153" xr:uid="{00000000-0005-0000-0000-000069010000}"/>
    <cellStyle name="style1426261006581" xfId="154" xr:uid="{00000000-0005-0000-0000-00006A010000}"/>
    <cellStyle name="style1426274652998" xfId="155" xr:uid="{00000000-0005-0000-0000-00006B010000}"/>
    <cellStyle name="style1457710201750" xfId="226" xr:uid="{00000000-0005-0000-0000-00006C010000}"/>
    <cellStyle name="style1457710201750 2" xfId="327" xr:uid="{00000000-0005-0000-0000-00006D010000}"/>
    <cellStyle name="style1457710201750 3" xfId="497" xr:uid="{00000000-0005-0000-0000-00006E010000}"/>
    <cellStyle name="style1457710201750 4" xfId="658" xr:uid="{00000000-0005-0000-0000-00006F010000}"/>
    <cellStyle name="style1457710201803" xfId="228" xr:uid="{00000000-0005-0000-0000-000070010000}"/>
    <cellStyle name="style1457710201803 2" xfId="328" xr:uid="{00000000-0005-0000-0000-000071010000}"/>
    <cellStyle name="style1457710201803 3" xfId="498" xr:uid="{00000000-0005-0000-0000-000072010000}"/>
    <cellStyle name="style1457710201803 4" xfId="659" xr:uid="{00000000-0005-0000-0000-000073010000}"/>
    <cellStyle name="style1457710201877" xfId="230" xr:uid="{00000000-0005-0000-0000-000074010000}"/>
    <cellStyle name="style1457710201877 2" xfId="329" xr:uid="{00000000-0005-0000-0000-000075010000}"/>
    <cellStyle name="style1457710201877 3" xfId="499" xr:uid="{00000000-0005-0000-0000-000076010000}"/>
    <cellStyle name="style1457710201877 4" xfId="660" xr:uid="{00000000-0005-0000-0000-000077010000}"/>
    <cellStyle name="style1457710202553" xfId="227" xr:uid="{00000000-0005-0000-0000-000078010000}"/>
    <cellStyle name="style1457710202553 2" xfId="330" xr:uid="{00000000-0005-0000-0000-000079010000}"/>
    <cellStyle name="style1457710202553 3" xfId="500" xr:uid="{00000000-0005-0000-0000-00007A010000}"/>
    <cellStyle name="style1457710202553 4" xfId="661" xr:uid="{00000000-0005-0000-0000-00007B010000}"/>
    <cellStyle name="style1457710202572" xfId="229" xr:uid="{00000000-0005-0000-0000-00007C010000}"/>
    <cellStyle name="style1457710202572 2" xfId="331" xr:uid="{00000000-0005-0000-0000-00007D010000}"/>
    <cellStyle name="style1457710202572 3" xfId="501" xr:uid="{00000000-0005-0000-0000-00007E010000}"/>
    <cellStyle name="style1457710202572 4" xfId="662" xr:uid="{00000000-0005-0000-0000-00007F010000}"/>
    <cellStyle name="style1457710202591" xfId="231" xr:uid="{00000000-0005-0000-0000-000080010000}"/>
    <cellStyle name="style1457710202591 2" xfId="332" xr:uid="{00000000-0005-0000-0000-000081010000}"/>
    <cellStyle name="style1457710202591 3" xfId="502" xr:uid="{00000000-0005-0000-0000-000082010000}"/>
    <cellStyle name="style1457710202591 4" xfId="663" xr:uid="{00000000-0005-0000-0000-000083010000}"/>
    <cellStyle name="style1487288560391" xfId="333" xr:uid="{00000000-0005-0000-0000-000084010000}"/>
    <cellStyle name="style1487288560391 2" xfId="503" xr:uid="{00000000-0005-0000-0000-000085010000}"/>
    <cellStyle name="style1487288560391 3" xfId="664" xr:uid="{00000000-0005-0000-0000-000086010000}"/>
    <cellStyle name="style1487288560476" xfId="334" xr:uid="{00000000-0005-0000-0000-000087010000}"/>
    <cellStyle name="style1487288560476 2" xfId="504" xr:uid="{00000000-0005-0000-0000-000088010000}"/>
    <cellStyle name="style1487288560476 3" xfId="665" xr:uid="{00000000-0005-0000-0000-000089010000}"/>
    <cellStyle name="style1487288560540" xfId="335" xr:uid="{00000000-0005-0000-0000-00008A010000}"/>
    <cellStyle name="style1487288560540 2" xfId="505" xr:uid="{00000000-0005-0000-0000-00008B010000}"/>
    <cellStyle name="style1487288560540 3" xfId="666" xr:uid="{00000000-0005-0000-0000-00008C010000}"/>
    <cellStyle name="style1487288560594" xfId="336" xr:uid="{00000000-0005-0000-0000-00008D010000}"/>
    <cellStyle name="style1487288560594 2" xfId="506" xr:uid="{00000000-0005-0000-0000-00008E010000}"/>
    <cellStyle name="style1487288560594 3" xfId="667" xr:uid="{00000000-0005-0000-0000-00008F010000}"/>
    <cellStyle name="style1487288560648" xfId="337" xr:uid="{00000000-0005-0000-0000-000090010000}"/>
    <cellStyle name="style1487288560648 2" xfId="507" xr:uid="{00000000-0005-0000-0000-000091010000}"/>
    <cellStyle name="style1487288560648 3" xfId="668" xr:uid="{00000000-0005-0000-0000-000092010000}"/>
    <cellStyle name="style1487288560701" xfId="338" xr:uid="{00000000-0005-0000-0000-000093010000}"/>
    <cellStyle name="style1487288560701 2" xfId="508" xr:uid="{00000000-0005-0000-0000-000094010000}"/>
    <cellStyle name="style1487288560701 3" xfId="669" xr:uid="{00000000-0005-0000-0000-000095010000}"/>
    <cellStyle name="style1487288560741" xfId="339" xr:uid="{00000000-0005-0000-0000-000096010000}"/>
    <cellStyle name="style1487288560741 2" xfId="509" xr:uid="{00000000-0005-0000-0000-000097010000}"/>
    <cellStyle name="style1487288560741 3" xfId="670" xr:uid="{00000000-0005-0000-0000-000098010000}"/>
    <cellStyle name="style1487288560800" xfId="340" xr:uid="{00000000-0005-0000-0000-000099010000}"/>
    <cellStyle name="style1487288560800 2" xfId="510" xr:uid="{00000000-0005-0000-0000-00009A010000}"/>
    <cellStyle name="style1487288560800 3" xfId="671" xr:uid="{00000000-0005-0000-0000-00009B010000}"/>
    <cellStyle name="style1487288560856" xfId="341" xr:uid="{00000000-0005-0000-0000-00009C010000}"/>
    <cellStyle name="style1487288560856 2" xfId="511" xr:uid="{00000000-0005-0000-0000-00009D010000}"/>
    <cellStyle name="style1487288560856 3" xfId="672" xr:uid="{00000000-0005-0000-0000-00009E010000}"/>
    <cellStyle name="style1487288560906" xfId="342" xr:uid="{00000000-0005-0000-0000-00009F010000}"/>
    <cellStyle name="style1487288560906 2" xfId="512" xr:uid="{00000000-0005-0000-0000-0000A0010000}"/>
    <cellStyle name="style1487288560906 3" xfId="673" xr:uid="{00000000-0005-0000-0000-0000A1010000}"/>
    <cellStyle name="style1487288560958" xfId="343" xr:uid="{00000000-0005-0000-0000-0000A2010000}"/>
    <cellStyle name="style1487288560958 2" xfId="513" xr:uid="{00000000-0005-0000-0000-0000A3010000}"/>
    <cellStyle name="style1487288560958 3" xfId="674" xr:uid="{00000000-0005-0000-0000-0000A4010000}"/>
    <cellStyle name="style1487288561011" xfId="344" xr:uid="{00000000-0005-0000-0000-0000A5010000}"/>
    <cellStyle name="style1487288561011 2" xfId="514" xr:uid="{00000000-0005-0000-0000-0000A6010000}"/>
    <cellStyle name="style1487288561011 3" xfId="675" xr:uid="{00000000-0005-0000-0000-0000A7010000}"/>
    <cellStyle name="style1487288561067" xfId="345" xr:uid="{00000000-0005-0000-0000-0000A8010000}"/>
    <cellStyle name="style1487288561067 2" xfId="515" xr:uid="{00000000-0005-0000-0000-0000A9010000}"/>
    <cellStyle name="style1487288561067 3" xfId="676" xr:uid="{00000000-0005-0000-0000-0000AA010000}"/>
    <cellStyle name="style1487288561124" xfId="346" xr:uid="{00000000-0005-0000-0000-0000AB010000}"/>
    <cellStyle name="style1487288561124 2" xfId="516" xr:uid="{00000000-0005-0000-0000-0000AC010000}"/>
    <cellStyle name="style1487288561124 3" xfId="677" xr:uid="{00000000-0005-0000-0000-0000AD010000}"/>
    <cellStyle name="style1487288561180" xfId="347" xr:uid="{00000000-0005-0000-0000-0000AE010000}"/>
    <cellStyle name="style1487288561180 2" xfId="517" xr:uid="{00000000-0005-0000-0000-0000AF010000}"/>
    <cellStyle name="style1487288561180 3" xfId="678" xr:uid="{00000000-0005-0000-0000-0000B0010000}"/>
    <cellStyle name="style1487288561222" xfId="348" xr:uid="{00000000-0005-0000-0000-0000B1010000}"/>
    <cellStyle name="style1487288561222 2" xfId="518" xr:uid="{00000000-0005-0000-0000-0000B2010000}"/>
    <cellStyle name="style1487288561222 3" xfId="679" xr:uid="{00000000-0005-0000-0000-0000B3010000}"/>
    <cellStyle name="style1487288561264" xfId="349" xr:uid="{00000000-0005-0000-0000-0000B4010000}"/>
    <cellStyle name="style1487288561264 2" xfId="519" xr:uid="{00000000-0005-0000-0000-0000B5010000}"/>
    <cellStyle name="style1487288561264 3" xfId="680" xr:uid="{00000000-0005-0000-0000-0000B6010000}"/>
    <cellStyle name="style1487288561322" xfId="350" xr:uid="{00000000-0005-0000-0000-0000B7010000}"/>
    <cellStyle name="style1487288561322 2" xfId="520" xr:uid="{00000000-0005-0000-0000-0000B8010000}"/>
    <cellStyle name="style1487288561322 3" xfId="681" xr:uid="{00000000-0005-0000-0000-0000B9010000}"/>
    <cellStyle name="style1487288561366" xfId="351" xr:uid="{00000000-0005-0000-0000-0000BA010000}"/>
    <cellStyle name="style1487288561366 2" xfId="521" xr:uid="{00000000-0005-0000-0000-0000BB010000}"/>
    <cellStyle name="style1487288561366 3" xfId="682" xr:uid="{00000000-0005-0000-0000-0000BC010000}"/>
    <cellStyle name="style1487288561410" xfId="352" xr:uid="{00000000-0005-0000-0000-0000BD010000}"/>
    <cellStyle name="style1487288561410 2" xfId="522" xr:uid="{00000000-0005-0000-0000-0000BE010000}"/>
    <cellStyle name="style1487288561410 3" xfId="683" xr:uid="{00000000-0005-0000-0000-0000BF010000}"/>
    <cellStyle name="style1487288561449" xfId="353" xr:uid="{00000000-0005-0000-0000-0000C0010000}"/>
    <cellStyle name="style1487288561449 2" xfId="523" xr:uid="{00000000-0005-0000-0000-0000C1010000}"/>
    <cellStyle name="style1487288561449 3" xfId="684" xr:uid="{00000000-0005-0000-0000-0000C2010000}"/>
    <cellStyle name="style1487288561501" xfId="354" xr:uid="{00000000-0005-0000-0000-0000C3010000}"/>
    <cellStyle name="style1487288561501 2" xfId="524" xr:uid="{00000000-0005-0000-0000-0000C4010000}"/>
    <cellStyle name="style1487288561501 3" xfId="685" xr:uid="{00000000-0005-0000-0000-0000C5010000}"/>
    <cellStyle name="style1487288561551" xfId="355" xr:uid="{00000000-0005-0000-0000-0000C6010000}"/>
    <cellStyle name="style1487288561551 2" xfId="525" xr:uid="{00000000-0005-0000-0000-0000C7010000}"/>
    <cellStyle name="style1487288561551 3" xfId="686" xr:uid="{00000000-0005-0000-0000-0000C8010000}"/>
    <cellStyle name="style1487288561601" xfId="356" xr:uid="{00000000-0005-0000-0000-0000C9010000}"/>
    <cellStyle name="style1487288561601 2" xfId="526" xr:uid="{00000000-0005-0000-0000-0000CA010000}"/>
    <cellStyle name="style1487288561601 3" xfId="687" xr:uid="{00000000-0005-0000-0000-0000CB010000}"/>
    <cellStyle name="style1487288561652" xfId="357" xr:uid="{00000000-0005-0000-0000-0000CC010000}"/>
    <cellStyle name="style1487288561652 2" xfId="527" xr:uid="{00000000-0005-0000-0000-0000CD010000}"/>
    <cellStyle name="style1487288561652 3" xfId="688" xr:uid="{00000000-0005-0000-0000-0000CE010000}"/>
    <cellStyle name="style1487288561706" xfId="358" xr:uid="{00000000-0005-0000-0000-0000CF010000}"/>
    <cellStyle name="style1487288561706 2" xfId="528" xr:uid="{00000000-0005-0000-0000-0000D0010000}"/>
    <cellStyle name="style1487288561706 3" xfId="689" xr:uid="{00000000-0005-0000-0000-0000D1010000}"/>
    <cellStyle name="style1487288561765" xfId="359" xr:uid="{00000000-0005-0000-0000-0000D2010000}"/>
    <cellStyle name="style1487288561765 2" xfId="529" xr:uid="{00000000-0005-0000-0000-0000D3010000}"/>
    <cellStyle name="style1487288561765 3" xfId="690" xr:uid="{00000000-0005-0000-0000-0000D4010000}"/>
    <cellStyle name="style1487288561818" xfId="360" xr:uid="{00000000-0005-0000-0000-0000D5010000}"/>
    <cellStyle name="style1487288561818 2" xfId="530" xr:uid="{00000000-0005-0000-0000-0000D6010000}"/>
    <cellStyle name="style1487288561818 3" xfId="691" xr:uid="{00000000-0005-0000-0000-0000D7010000}"/>
    <cellStyle name="style1487288561871" xfId="361" xr:uid="{00000000-0005-0000-0000-0000D8010000}"/>
    <cellStyle name="style1487288561871 2" xfId="531" xr:uid="{00000000-0005-0000-0000-0000D9010000}"/>
    <cellStyle name="style1487288561871 3" xfId="692" xr:uid="{00000000-0005-0000-0000-0000DA010000}"/>
    <cellStyle name="style1487288561914" xfId="362" xr:uid="{00000000-0005-0000-0000-0000DB010000}"/>
    <cellStyle name="style1487288561914 2" xfId="532" xr:uid="{00000000-0005-0000-0000-0000DC010000}"/>
    <cellStyle name="style1487288561914 3" xfId="693" xr:uid="{00000000-0005-0000-0000-0000DD010000}"/>
    <cellStyle name="style1487288561975" xfId="363" xr:uid="{00000000-0005-0000-0000-0000DE010000}"/>
    <cellStyle name="style1487288561975 2" xfId="533" xr:uid="{00000000-0005-0000-0000-0000DF010000}"/>
    <cellStyle name="style1487288561975 3" xfId="694" xr:uid="{00000000-0005-0000-0000-0000E0010000}"/>
    <cellStyle name="style1487288562020" xfId="364" xr:uid="{00000000-0005-0000-0000-0000E1010000}"/>
    <cellStyle name="style1487288562020 2" xfId="534" xr:uid="{00000000-0005-0000-0000-0000E2010000}"/>
    <cellStyle name="style1487288562020 3" xfId="695" xr:uid="{00000000-0005-0000-0000-0000E3010000}"/>
    <cellStyle name="style1487288562076" xfId="365" xr:uid="{00000000-0005-0000-0000-0000E4010000}"/>
    <cellStyle name="style1487288562076 2" xfId="535" xr:uid="{00000000-0005-0000-0000-0000E5010000}"/>
    <cellStyle name="style1487288562076 3" xfId="696" xr:uid="{00000000-0005-0000-0000-0000E6010000}"/>
    <cellStyle name="style1487288562131" xfId="366" xr:uid="{00000000-0005-0000-0000-0000E7010000}"/>
    <cellStyle name="style1487288562131 2" xfId="536" xr:uid="{00000000-0005-0000-0000-0000E8010000}"/>
    <cellStyle name="style1487288562131 3" xfId="697" xr:uid="{00000000-0005-0000-0000-0000E9010000}"/>
    <cellStyle name="style1487288562171" xfId="367" xr:uid="{00000000-0005-0000-0000-0000EA010000}"/>
    <cellStyle name="style1487288562171 2" xfId="537" xr:uid="{00000000-0005-0000-0000-0000EB010000}"/>
    <cellStyle name="style1487288562171 3" xfId="698" xr:uid="{00000000-0005-0000-0000-0000EC010000}"/>
    <cellStyle name="style1487288562280" xfId="368" xr:uid="{00000000-0005-0000-0000-0000ED010000}"/>
    <cellStyle name="style1487288562280 2" xfId="538" xr:uid="{00000000-0005-0000-0000-0000EE010000}"/>
    <cellStyle name="style1487288562280 3" xfId="699" xr:uid="{00000000-0005-0000-0000-0000EF010000}"/>
    <cellStyle name="style1487288562359" xfId="369" xr:uid="{00000000-0005-0000-0000-0000F0010000}"/>
    <cellStyle name="style1487288562359 2" xfId="539" xr:uid="{00000000-0005-0000-0000-0000F1010000}"/>
    <cellStyle name="style1487288562359 3" xfId="700" xr:uid="{00000000-0005-0000-0000-0000F2010000}"/>
    <cellStyle name="style1489520248207" xfId="370" xr:uid="{00000000-0005-0000-0000-0000F3010000}"/>
    <cellStyle name="style1489520248207 2" xfId="540" xr:uid="{00000000-0005-0000-0000-0000F4010000}"/>
    <cellStyle name="style1489520248207 3" xfId="701" xr:uid="{00000000-0005-0000-0000-0000F5010000}"/>
    <cellStyle name="style1489527367517" xfId="371" xr:uid="{00000000-0005-0000-0000-0000F6010000}"/>
    <cellStyle name="style1489527367517 2" xfId="541" xr:uid="{00000000-0005-0000-0000-0000F7010000}"/>
    <cellStyle name="style1489527367517 3" xfId="702" xr:uid="{00000000-0005-0000-0000-0000F8010000}"/>
    <cellStyle name="style1489527367579" xfId="372" xr:uid="{00000000-0005-0000-0000-0000F9010000}"/>
    <cellStyle name="style1489527367579 2" xfId="542" xr:uid="{00000000-0005-0000-0000-0000FA010000}"/>
    <cellStyle name="style1489527367579 3" xfId="703" xr:uid="{00000000-0005-0000-0000-0000FB010000}"/>
    <cellStyle name="style1489527367620" xfId="373" xr:uid="{00000000-0005-0000-0000-0000FC010000}"/>
    <cellStyle name="style1489527367620 2" xfId="543" xr:uid="{00000000-0005-0000-0000-0000FD010000}"/>
    <cellStyle name="style1489527367620 3" xfId="704" xr:uid="{00000000-0005-0000-0000-0000FE010000}"/>
    <cellStyle name="style1489527367680" xfId="374" xr:uid="{00000000-0005-0000-0000-0000FF010000}"/>
    <cellStyle name="style1489527367680 2" xfId="544" xr:uid="{00000000-0005-0000-0000-000000020000}"/>
    <cellStyle name="style1489527367680 3" xfId="705" xr:uid="{00000000-0005-0000-0000-000001020000}"/>
    <cellStyle name="style1489527367739" xfId="375" xr:uid="{00000000-0005-0000-0000-000002020000}"/>
    <cellStyle name="style1489527367739 2" xfId="545" xr:uid="{00000000-0005-0000-0000-000003020000}"/>
    <cellStyle name="style1489527367739 3" xfId="706" xr:uid="{00000000-0005-0000-0000-000004020000}"/>
    <cellStyle name="style1489527367796" xfId="376" xr:uid="{00000000-0005-0000-0000-000005020000}"/>
    <cellStyle name="style1489527367796 2" xfId="546" xr:uid="{00000000-0005-0000-0000-000006020000}"/>
    <cellStyle name="style1489527367796 3" xfId="707" xr:uid="{00000000-0005-0000-0000-000007020000}"/>
    <cellStyle name="style1489527367843" xfId="377" xr:uid="{00000000-0005-0000-0000-000008020000}"/>
    <cellStyle name="style1489527367843 2" xfId="547" xr:uid="{00000000-0005-0000-0000-000009020000}"/>
    <cellStyle name="style1489527367843 3" xfId="708" xr:uid="{00000000-0005-0000-0000-00000A020000}"/>
    <cellStyle name="style1489527367907" xfId="378" xr:uid="{00000000-0005-0000-0000-00000B020000}"/>
    <cellStyle name="style1489527367907 2" xfId="548" xr:uid="{00000000-0005-0000-0000-00000C020000}"/>
    <cellStyle name="style1489527367907 3" xfId="709" xr:uid="{00000000-0005-0000-0000-00000D020000}"/>
    <cellStyle name="style1489527367962" xfId="379" xr:uid="{00000000-0005-0000-0000-00000E020000}"/>
    <cellStyle name="style1489527367962 2" xfId="549" xr:uid="{00000000-0005-0000-0000-00000F020000}"/>
    <cellStyle name="style1489527367962 3" xfId="710" xr:uid="{00000000-0005-0000-0000-000010020000}"/>
    <cellStyle name="style1489527368024" xfId="380" xr:uid="{00000000-0005-0000-0000-000011020000}"/>
    <cellStyle name="style1489527368024 2" xfId="550" xr:uid="{00000000-0005-0000-0000-000012020000}"/>
    <cellStyle name="style1489527368024 3" xfId="711" xr:uid="{00000000-0005-0000-0000-000013020000}"/>
    <cellStyle name="style1489527368080" xfId="381" xr:uid="{00000000-0005-0000-0000-000014020000}"/>
    <cellStyle name="style1489527368080 2" xfId="551" xr:uid="{00000000-0005-0000-0000-000015020000}"/>
    <cellStyle name="style1489527368080 3" xfId="712" xr:uid="{00000000-0005-0000-0000-000016020000}"/>
    <cellStyle name="style1489527368136" xfId="382" xr:uid="{00000000-0005-0000-0000-000017020000}"/>
    <cellStyle name="style1489527368136 2" xfId="552" xr:uid="{00000000-0005-0000-0000-000018020000}"/>
    <cellStyle name="style1489527368136 3" xfId="713" xr:uid="{00000000-0005-0000-0000-000019020000}"/>
    <cellStyle name="style1489527368191" xfId="383" xr:uid="{00000000-0005-0000-0000-00001A020000}"/>
    <cellStyle name="style1489527368191 2" xfId="553" xr:uid="{00000000-0005-0000-0000-00001B020000}"/>
    <cellStyle name="style1489527368191 3" xfId="714" xr:uid="{00000000-0005-0000-0000-00001C020000}"/>
    <cellStyle name="style1489527368245" xfId="384" xr:uid="{00000000-0005-0000-0000-00001D020000}"/>
    <cellStyle name="style1489527368245 2" xfId="554" xr:uid="{00000000-0005-0000-0000-00001E020000}"/>
    <cellStyle name="style1489527368245 3" xfId="715" xr:uid="{00000000-0005-0000-0000-00001F020000}"/>
    <cellStyle name="style1489527368306" xfId="385" xr:uid="{00000000-0005-0000-0000-000020020000}"/>
    <cellStyle name="style1489527368306 2" xfId="555" xr:uid="{00000000-0005-0000-0000-000021020000}"/>
    <cellStyle name="style1489527368306 3" xfId="716" xr:uid="{00000000-0005-0000-0000-000022020000}"/>
    <cellStyle name="style1489527368345" xfId="386" xr:uid="{00000000-0005-0000-0000-000023020000}"/>
    <cellStyle name="style1489527368345 2" xfId="556" xr:uid="{00000000-0005-0000-0000-000024020000}"/>
    <cellStyle name="style1489527368345 3" xfId="717" xr:uid="{00000000-0005-0000-0000-000025020000}"/>
    <cellStyle name="style1489527368377" xfId="387" xr:uid="{00000000-0005-0000-0000-000026020000}"/>
    <cellStyle name="style1489527368377 2" xfId="557" xr:uid="{00000000-0005-0000-0000-000027020000}"/>
    <cellStyle name="style1489527368377 3" xfId="718" xr:uid="{00000000-0005-0000-0000-000028020000}"/>
    <cellStyle name="style1489527368424" xfId="388" xr:uid="{00000000-0005-0000-0000-000029020000}"/>
    <cellStyle name="style1489527368424 2" xfId="558" xr:uid="{00000000-0005-0000-0000-00002A020000}"/>
    <cellStyle name="style1489527368424 3" xfId="719" xr:uid="{00000000-0005-0000-0000-00002B020000}"/>
    <cellStyle name="style1489527368471" xfId="389" xr:uid="{00000000-0005-0000-0000-00002C020000}"/>
    <cellStyle name="style1489527368471 2" xfId="559" xr:uid="{00000000-0005-0000-0000-00002D020000}"/>
    <cellStyle name="style1489527368471 3" xfId="720" xr:uid="{00000000-0005-0000-0000-00002E020000}"/>
    <cellStyle name="style1489527368502" xfId="390" xr:uid="{00000000-0005-0000-0000-00002F020000}"/>
    <cellStyle name="style1489527368502 2" xfId="560" xr:uid="{00000000-0005-0000-0000-000030020000}"/>
    <cellStyle name="style1489527368502 3" xfId="721" xr:uid="{00000000-0005-0000-0000-000031020000}"/>
    <cellStyle name="style1489527368549" xfId="391" xr:uid="{00000000-0005-0000-0000-000032020000}"/>
    <cellStyle name="style1489527368549 2" xfId="561" xr:uid="{00000000-0005-0000-0000-000033020000}"/>
    <cellStyle name="style1489527368549 3" xfId="722" xr:uid="{00000000-0005-0000-0000-000034020000}"/>
    <cellStyle name="style1489527368601" xfId="392" xr:uid="{00000000-0005-0000-0000-000035020000}"/>
    <cellStyle name="style1489527368601 2" xfId="562" xr:uid="{00000000-0005-0000-0000-000036020000}"/>
    <cellStyle name="style1489527368601 3" xfId="723" xr:uid="{00000000-0005-0000-0000-000037020000}"/>
    <cellStyle name="style1489527368651" xfId="393" xr:uid="{00000000-0005-0000-0000-000038020000}"/>
    <cellStyle name="style1489527368651 2" xfId="563" xr:uid="{00000000-0005-0000-0000-000039020000}"/>
    <cellStyle name="style1489527368651 3" xfId="724" xr:uid="{00000000-0005-0000-0000-00003A020000}"/>
    <cellStyle name="style1489527368728" xfId="394" xr:uid="{00000000-0005-0000-0000-00003B020000}"/>
    <cellStyle name="style1489527368728 2" xfId="564" xr:uid="{00000000-0005-0000-0000-00003C020000}"/>
    <cellStyle name="style1489527368728 3" xfId="725" xr:uid="{00000000-0005-0000-0000-00003D020000}"/>
    <cellStyle name="style1489527368790" xfId="395" xr:uid="{00000000-0005-0000-0000-00003E020000}"/>
    <cellStyle name="style1489527368790 2" xfId="565" xr:uid="{00000000-0005-0000-0000-00003F020000}"/>
    <cellStyle name="style1489527368790 3" xfId="726" xr:uid="{00000000-0005-0000-0000-000040020000}"/>
    <cellStyle name="style1489527368849" xfId="396" xr:uid="{00000000-0005-0000-0000-000041020000}"/>
    <cellStyle name="style1489527368849 2" xfId="566" xr:uid="{00000000-0005-0000-0000-000042020000}"/>
    <cellStyle name="style1489527368849 3" xfId="727" xr:uid="{00000000-0005-0000-0000-000043020000}"/>
    <cellStyle name="style1489527368910" xfId="397" xr:uid="{00000000-0005-0000-0000-000044020000}"/>
    <cellStyle name="style1489527368910 2" xfId="567" xr:uid="{00000000-0005-0000-0000-000045020000}"/>
    <cellStyle name="style1489527368910 3" xfId="728" xr:uid="{00000000-0005-0000-0000-000046020000}"/>
    <cellStyle name="style1489527368963" xfId="398" xr:uid="{00000000-0005-0000-0000-000047020000}"/>
    <cellStyle name="style1489527368963 2" xfId="568" xr:uid="{00000000-0005-0000-0000-000048020000}"/>
    <cellStyle name="style1489527368963 3" xfId="729" xr:uid="{00000000-0005-0000-0000-000049020000}"/>
    <cellStyle name="style1489527369019" xfId="399" xr:uid="{00000000-0005-0000-0000-00004A020000}"/>
    <cellStyle name="style1489527369019 2" xfId="569" xr:uid="{00000000-0005-0000-0000-00004B020000}"/>
    <cellStyle name="style1489527369019 3" xfId="730" xr:uid="{00000000-0005-0000-0000-00004C020000}"/>
    <cellStyle name="style1489527369047" xfId="400" xr:uid="{00000000-0005-0000-0000-00004D020000}"/>
    <cellStyle name="style1489527369047 2" xfId="570" xr:uid="{00000000-0005-0000-0000-00004E020000}"/>
    <cellStyle name="style1489527369047 3" xfId="731" xr:uid="{00000000-0005-0000-0000-00004F020000}"/>
    <cellStyle name="style1489527369109" xfId="401" xr:uid="{00000000-0005-0000-0000-000050020000}"/>
    <cellStyle name="style1489527369109 2" xfId="571" xr:uid="{00000000-0005-0000-0000-000051020000}"/>
    <cellStyle name="style1489527369109 3" xfId="732" xr:uid="{00000000-0005-0000-0000-000052020000}"/>
    <cellStyle name="style1489527369140" xfId="402" xr:uid="{00000000-0005-0000-0000-000053020000}"/>
    <cellStyle name="style1489527369140 2" xfId="572" xr:uid="{00000000-0005-0000-0000-000054020000}"/>
    <cellStyle name="style1489527369140 3" xfId="733" xr:uid="{00000000-0005-0000-0000-000055020000}"/>
    <cellStyle name="style1489527369203" xfId="403" xr:uid="{00000000-0005-0000-0000-000056020000}"/>
    <cellStyle name="style1489527369203 2" xfId="573" xr:uid="{00000000-0005-0000-0000-000057020000}"/>
    <cellStyle name="style1489527369203 3" xfId="734" xr:uid="{00000000-0005-0000-0000-000058020000}"/>
    <cellStyle name="style1489527369249" xfId="320" xr:uid="{00000000-0005-0000-0000-000059020000}"/>
    <cellStyle name="style1489527369249 2" xfId="404" xr:uid="{00000000-0005-0000-0000-00005A020000}"/>
    <cellStyle name="style1489527369249 3" xfId="574" xr:uid="{00000000-0005-0000-0000-00005B020000}"/>
    <cellStyle name="style1489527369249 4" xfId="735" xr:uid="{00000000-0005-0000-0000-00005C020000}"/>
    <cellStyle name="style1489527369284" xfId="405" xr:uid="{00000000-0005-0000-0000-00005D020000}"/>
    <cellStyle name="style1489527369284 2" xfId="575" xr:uid="{00000000-0005-0000-0000-00005E020000}"/>
    <cellStyle name="style1489527369284 3" xfId="736" xr:uid="{00000000-0005-0000-0000-00005F020000}"/>
    <cellStyle name="style1489527369384" xfId="406" xr:uid="{00000000-0005-0000-0000-000060020000}"/>
    <cellStyle name="style1489527369384 2" xfId="576" xr:uid="{00000000-0005-0000-0000-000061020000}"/>
    <cellStyle name="style1489527369384 3" xfId="737" xr:uid="{00000000-0005-0000-0000-000062020000}"/>
    <cellStyle name="style1489527369464" xfId="407" xr:uid="{00000000-0005-0000-0000-000063020000}"/>
    <cellStyle name="style1489527369464 2" xfId="577" xr:uid="{00000000-0005-0000-0000-000064020000}"/>
    <cellStyle name="style1489527369464 3" xfId="738" xr:uid="{00000000-0005-0000-0000-000065020000}"/>
    <cellStyle name="style1489532287060" xfId="408" xr:uid="{00000000-0005-0000-0000-000066020000}"/>
    <cellStyle name="style1489532287060 2" xfId="578" xr:uid="{00000000-0005-0000-0000-000067020000}"/>
    <cellStyle name="style1489532287060 3" xfId="739" xr:uid="{00000000-0005-0000-0000-000068020000}"/>
    <cellStyle name="style1489532287123" xfId="409" xr:uid="{00000000-0005-0000-0000-000069020000}"/>
    <cellStyle name="style1489532287123 2" xfId="579" xr:uid="{00000000-0005-0000-0000-00006A020000}"/>
    <cellStyle name="style1489532287123 3" xfId="740" xr:uid="{00000000-0005-0000-0000-00006B020000}"/>
    <cellStyle name="style1489532287170" xfId="410" xr:uid="{00000000-0005-0000-0000-00006C020000}"/>
    <cellStyle name="style1489532287170 2" xfId="580" xr:uid="{00000000-0005-0000-0000-00006D020000}"/>
    <cellStyle name="style1489532287170 3" xfId="741" xr:uid="{00000000-0005-0000-0000-00006E020000}"/>
    <cellStyle name="style1489532287216" xfId="411" xr:uid="{00000000-0005-0000-0000-00006F020000}"/>
    <cellStyle name="style1489532287216 2" xfId="581" xr:uid="{00000000-0005-0000-0000-000070020000}"/>
    <cellStyle name="style1489532287216 3" xfId="742" xr:uid="{00000000-0005-0000-0000-000071020000}"/>
    <cellStyle name="style1489532287263" xfId="412" xr:uid="{00000000-0005-0000-0000-000072020000}"/>
    <cellStyle name="style1489532287263 2" xfId="582" xr:uid="{00000000-0005-0000-0000-000073020000}"/>
    <cellStyle name="style1489532287263 3" xfId="743" xr:uid="{00000000-0005-0000-0000-000074020000}"/>
    <cellStyle name="style1489532287326" xfId="413" xr:uid="{00000000-0005-0000-0000-000075020000}"/>
    <cellStyle name="style1489532287326 2" xfId="583" xr:uid="{00000000-0005-0000-0000-000076020000}"/>
    <cellStyle name="style1489532287326 3" xfId="744" xr:uid="{00000000-0005-0000-0000-000077020000}"/>
    <cellStyle name="style1489532287357" xfId="414" xr:uid="{00000000-0005-0000-0000-000078020000}"/>
    <cellStyle name="style1489532287357 2" xfId="584" xr:uid="{00000000-0005-0000-0000-000079020000}"/>
    <cellStyle name="style1489532287357 3" xfId="745" xr:uid="{00000000-0005-0000-0000-00007A020000}"/>
    <cellStyle name="style1489532287420" xfId="415" xr:uid="{00000000-0005-0000-0000-00007B020000}"/>
    <cellStyle name="style1489532287420 2" xfId="585" xr:uid="{00000000-0005-0000-0000-00007C020000}"/>
    <cellStyle name="style1489532287420 3" xfId="746" xr:uid="{00000000-0005-0000-0000-00007D020000}"/>
    <cellStyle name="style1489532287466" xfId="416" xr:uid="{00000000-0005-0000-0000-00007E020000}"/>
    <cellStyle name="style1489532287466 2" xfId="586" xr:uid="{00000000-0005-0000-0000-00007F020000}"/>
    <cellStyle name="style1489532287466 3" xfId="747" xr:uid="{00000000-0005-0000-0000-000080020000}"/>
    <cellStyle name="style1489532287529" xfId="417" xr:uid="{00000000-0005-0000-0000-000081020000}"/>
    <cellStyle name="style1489532287529 2" xfId="587" xr:uid="{00000000-0005-0000-0000-000082020000}"/>
    <cellStyle name="style1489532287529 3" xfId="748" xr:uid="{00000000-0005-0000-0000-000083020000}"/>
    <cellStyle name="style1489532287591" xfId="418" xr:uid="{00000000-0005-0000-0000-000084020000}"/>
    <cellStyle name="style1489532287591 2" xfId="588" xr:uid="{00000000-0005-0000-0000-000085020000}"/>
    <cellStyle name="style1489532287591 3" xfId="749" xr:uid="{00000000-0005-0000-0000-000086020000}"/>
    <cellStyle name="style1489532287638" xfId="419" xr:uid="{00000000-0005-0000-0000-000087020000}"/>
    <cellStyle name="style1489532287638 2" xfId="589" xr:uid="{00000000-0005-0000-0000-000088020000}"/>
    <cellStyle name="style1489532287638 3" xfId="750" xr:uid="{00000000-0005-0000-0000-000089020000}"/>
    <cellStyle name="style1489532287685" xfId="420" xr:uid="{00000000-0005-0000-0000-00008A020000}"/>
    <cellStyle name="style1489532287685 2" xfId="590" xr:uid="{00000000-0005-0000-0000-00008B020000}"/>
    <cellStyle name="style1489532287685 3" xfId="751" xr:uid="{00000000-0005-0000-0000-00008C020000}"/>
    <cellStyle name="style1489532287748" xfId="421" xr:uid="{00000000-0005-0000-0000-00008D020000}"/>
    <cellStyle name="style1489532287748 2" xfId="591" xr:uid="{00000000-0005-0000-0000-00008E020000}"/>
    <cellStyle name="style1489532287748 3" xfId="752" xr:uid="{00000000-0005-0000-0000-00008F020000}"/>
    <cellStyle name="style1489532287795" xfId="422" xr:uid="{00000000-0005-0000-0000-000090020000}"/>
    <cellStyle name="style1489532287795 2" xfId="592" xr:uid="{00000000-0005-0000-0000-000091020000}"/>
    <cellStyle name="style1489532287795 3" xfId="753" xr:uid="{00000000-0005-0000-0000-000092020000}"/>
    <cellStyle name="style1489532287842" xfId="423" xr:uid="{00000000-0005-0000-0000-000093020000}"/>
    <cellStyle name="style1489532287842 2" xfId="593" xr:uid="{00000000-0005-0000-0000-000094020000}"/>
    <cellStyle name="style1489532287842 3" xfId="754" xr:uid="{00000000-0005-0000-0000-000095020000}"/>
    <cellStyle name="style1489532287873" xfId="424" xr:uid="{00000000-0005-0000-0000-000096020000}"/>
    <cellStyle name="style1489532287873 2" xfId="594" xr:uid="{00000000-0005-0000-0000-000097020000}"/>
    <cellStyle name="style1489532287873 3" xfId="755" xr:uid="{00000000-0005-0000-0000-000098020000}"/>
    <cellStyle name="style1489532287935" xfId="425" xr:uid="{00000000-0005-0000-0000-000099020000}"/>
    <cellStyle name="style1489532287935 2" xfId="595" xr:uid="{00000000-0005-0000-0000-00009A020000}"/>
    <cellStyle name="style1489532287935 3" xfId="756" xr:uid="{00000000-0005-0000-0000-00009B020000}"/>
    <cellStyle name="style1489532287967" xfId="426" xr:uid="{00000000-0005-0000-0000-00009C020000}"/>
    <cellStyle name="style1489532287967 2" xfId="596" xr:uid="{00000000-0005-0000-0000-00009D020000}"/>
    <cellStyle name="style1489532287967 3" xfId="757" xr:uid="{00000000-0005-0000-0000-00009E020000}"/>
    <cellStyle name="style1489532288013" xfId="427" xr:uid="{00000000-0005-0000-0000-00009F020000}"/>
    <cellStyle name="style1489532288013 2" xfId="597" xr:uid="{00000000-0005-0000-0000-0000A0020000}"/>
    <cellStyle name="style1489532288013 3" xfId="758" xr:uid="{00000000-0005-0000-0000-0000A1020000}"/>
    <cellStyle name="style1489532288060" xfId="428" xr:uid="{00000000-0005-0000-0000-0000A2020000}"/>
    <cellStyle name="style1489532288060 2" xfId="598" xr:uid="{00000000-0005-0000-0000-0000A3020000}"/>
    <cellStyle name="style1489532288060 3" xfId="759" xr:uid="{00000000-0005-0000-0000-0000A4020000}"/>
    <cellStyle name="style1489532288107" xfId="429" xr:uid="{00000000-0005-0000-0000-0000A5020000}"/>
    <cellStyle name="style1489532288107 2" xfId="599" xr:uid="{00000000-0005-0000-0000-0000A6020000}"/>
    <cellStyle name="style1489532288107 3" xfId="760" xr:uid="{00000000-0005-0000-0000-0000A7020000}"/>
    <cellStyle name="style1489532288170" xfId="430" xr:uid="{00000000-0005-0000-0000-0000A8020000}"/>
    <cellStyle name="style1489532288170 2" xfId="600" xr:uid="{00000000-0005-0000-0000-0000A9020000}"/>
    <cellStyle name="style1489532288170 3" xfId="761" xr:uid="{00000000-0005-0000-0000-0000AA020000}"/>
    <cellStyle name="style1489532288217" xfId="431" xr:uid="{00000000-0005-0000-0000-0000AB020000}"/>
    <cellStyle name="style1489532288217 2" xfId="601" xr:uid="{00000000-0005-0000-0000-0000AC020000}"/>
    <cellStyle name="style1489532288217 3" xfId="762" xr:uid="{00000000-0005-0000-0000-0000AD020000}"/>
    <cellStyle name="style1489532288263" xfId="432" xr:uid="{00000000-0005-0000-0000-0000AE020000}"/>
    <cellStyle name="style1489532288263 2" xfId="602" xr:uid="{00000000-0005-0000-0000-0000AF020000}"/>
    <cellStyle name="style1489532288263 3" xfId="763" xr:uid="{00000000-0005-0000-0000-0000B0020000}"/>
    <cellStyle name="style1489532288342" xfId="433" xr:uid="{00000000-0005-0000-0000-0000B1020000}"/>
    <cellStyle name="style1489532288342 2" xfId="603" xr:uid="{00000000-0005-0000-0000-0000B2020000}"/>
    <cellStyle name="style1489532288342 3" xfId="764" xr:uid="{00000000-0005-0000-0000-0000B3020000}"/>
    <cellStyle name="style1489532288388" xfId="434" xr:uid="{00000000-0005-0000-0000-0000B4020000}"/>
    <cellStyle name="style1489532288388 2" xfId="604" xr:uid="{00000000-0005-0000-0000-0000B5020000}"/>
    <cellStyle name="style1489532288388 3" xfId="765" xr:uid="{00000000-0005-0000-0000-0000B6020000}"/>
    <cellStyle name="style1489532288451" xfId="435" xr:uid="{00000000-0005-0000-0000-0000B7020000}"/>
    <cellStyle name="style1489532288451 2" xfId="605" xr:uid="{00000000-0005-0000-0000-0000B8020000}"/>
    <cellStyle name="style1489532288451 3" xfId="766" xr:uid="{00000000-0005-0000-0000-0000B9020000}"/>
    <cellStyle name="style1489532288498" xfId="436" xr:uid="{00000000-0005-0000-0000-0000BA020000}"/>
    <cellStyle name="style1489532288498 2" xfId="606" xr:uid="{00000000-0005-0000-0000-0000BB020000}"/>
    <cellStyle name="style1489532288498 3" xfId="767" xr:uid="{00000000-0005-0000-0000-0000BC020000}"/>
    <cellStyle name="style1489532288529" xfId="437" xr:uid="{00000000-0005-0000-0000-0000BD020000}"/>
    <cellStyle name="style1489532288529 2" xfId="607" xr:uid="{00000000-0005-0000-0000-0000BE020000}"/>
    <cellStyle name="style1489532288529 3" xfId="768" xr:uid="{00000000-0005-0000-0000-0000BF020000}"/>
    <cellStyle name="style1489532288592" xfId="438" xr:uid="{00000000-0005-0000-0000-0000C0020000}"/>
    <cellStyle name="style1489532288592 2" xfId="608" xr:uid="{00000000-0005-0000-0000-0000C1020000}"/>
    <cellStyle name="style1489532288592 3" xfId="769" xr:uid="{00000000-0005-0000-0000-0000C2020000}"/>
    <cellStyle name="style1489532288623" xfId="439" xr:uid="{00000000-0005-0000-0000-0000C3020000}"/>
    <cellStyle name="style1489532288623 2" xfId="609" xr:uid="{00000000-0005-0000-0000-0000C4020000}"/>
    <cellStyle name="style1489532288623 3" xfId="770" xr:uid="{00000000-0005-0000-0000-0000C5020000}"/>
    <cellStyle name="style1489532288685" xfId="440" xr:uid="{00000000-0005-0000-0000-0000C6020000}"/>
    <cellStyle name="style1489532288685 2" xfId="610" xr:uid="{00000000-0005-0000-0000-0000C7020000}"/>
    <cellStyle name="style1489532288685 3" xfId="771" xr:uid="{00000000-0005-0000-0000-0000C8020000}"/>
    <cellStyle name="style1489532288732" xfId="321" xr:uid="{00000000-0005-0000-0000-0000C9020000}"/>
    <cellStyle name="style1489532288732 2" xfId="441" xr:uid="{00000000-0005-0000-0000-0000CA020000}"/>
    <cellStyle name="style1489532288732 3" xfId="611" xr:uid="{00000000-0005-0000-0000-0000CB020000}"/>
    <cellStyle name="style1489532288732 4" xfId="772" xr:uid="{00000000-0005-0000-0000-0000CC020000}"/>
    <cellStyle name="style1489532288779" xfId="442" xr:uid="{00000000-0005-0000-0000-0000CD020000}"/>
    <cellStyle name="style1489532288779 2" xfId="612" xr:uid="{00000000-0005-0000-0000-0000CE020000}"/>
    <cellStyle name="style1489532288779 3" xfId="773" xr:uid="{00000000-0005-0000-0000-0000CF020000}"/>
    <cellStyle name="style1489532288873" xfId="443" xr:uid="{00000000-0005-0000-0000-0000D0020000}"/>
    <cellStyle name="style1489532288873 2" xfId="613" xr:uid="{00000000-0005-0000-0000-0000D1020000}"/>
    <cellStyle name="style1489532288873 3" xfId="774" xr:uid="{00000000-0005-0000-0000-0000D2020000}"/>
    <cellStyle name="style1489532288951" xfId="444" xr:uid="{00000000-0005-0000-0000-0000D3020000}"/>
    <cellStyle name="style1489532288951 2" xfId="614" xr:uid="{00000000-0005-0000-0000-0000D4020000}"/>
    <cellStyle name="style1489532288951 3" xfId="775" xr:uid="{00000000-0005-0000-0000-0000D5020000}"/>
    <cellStyle name="style1494347146459" xfId="445" xr:uid="{00000000-0005-0000-0000-0000D6020000}"/>
    <cellStyle name="style1494347146459 2" xfId="615" xr:uid="{00000000-0005-0000-0000-0000D7020000}"/>
    <cellStyle name="style1494347146459 3" xfId="776" xr:uid="{00000000-0005-0000-0000-0000D8020000}"/>
    <cellStyle name="style1525104927260" xfId="616" xr:uid="{00000000-0005-0000-0000-0000D9020000}"/>
    <cellStyle name="style1525104927260 2" xfId="777" xr:uid="{00000000-0005-0000-0000-0000DA020000}"/>
    <cellStyle name="style1525104927347" xfId="617" xr:uid="{00000000-0005-0000-0000-0000DB020000}"/>
    <cellStyle name="style1525104927347 2" xfId="778" xr:uid="{00000000-0005-0000-0000-0000DC020000}"/>
    <cellStyle name="style1525104927448" xfId="618" xr:uid="{00000000-0005-0000-0000-0000DD020000}"/>
    <cellStyle name="style1525104927448 2" xfId="779" xr:uid="{00000000-0005-0000-0000-0000DE020000}"/>
    <cellStyle name="style1525104927504" xfId="619" xr:uid="{00000000-0005-0000-0000-0000DF020000}"/>
    <cellStyle name="style1525104927504 2" xfId="780" xr:uid="{00000000-0005-0000-0000-0000E0020000}"/>
    <cellStyle name="style1525104927577" xfId="620" xr:uid="{00000000-0005-0000-0000-0000E1020000}"/>
    <cellStyle name="style1525104927577 2" xfId="781" xr:uid="{00000000-0005-0000-0000-0000E2020000}"/>
    <cellStyle name="style1525104927623" xfId="621" xr:uid="{00000000-0005-0000-0000-0000E3020000}"/>
    <cellStyle name="style1525104927623 2" xfId="782" xr:uid="{00000000-0005-0000-0000-0000E4020000}"/>
    <cellStyle name="style1525104927686" xfId="622" xr:uid="{00000000-0005-0000-0000-0000E5020000}"/>
    <cellStyle name="style1525104927686 2" xfId="783" xr:uid="{00000000-0005-0000-0000-0000E6020000}"/>
    <cellStyle name="style1525104927739" xfId="623" xr:uid="{00000000-0005-0000-0000-0000E7020000}"/>
    <cellStyle name="style1525104927739 2" xfId="784" xr:uid="{00000000-0005-0000-0000-0000E8020000}"/>
    <cellStyle name="style1525104927792" xfId="624" xr:uid="{00000000-0005-0000-0000-0000E9020000}"/>
    <cellStyle name="style1525104927792 2" xfId="785" xr:uid="{00000000-0005-0000-0000-0000EA020000}"/>
    <cellStyle name="style1525104927846" xfId="625" xr:uid="{00000000-0005-0000-0000-0000EB020000}"/>
    <cellStyle name="style1525104927846 2" xfId="786" xr:uid="{00000000-0005-0000-0000-0000EC020000}"/>
    <cellStyle name="style1525104927900" xfId="626" xr:uid="{00000000-0005-0000-0000-0000ED020000}"/>
    <cellStyle name="style1525104927900 2" xfId="787" xr:uid="{00000000-0005-0000-0000-0000EE020000}"/>
    <cellStyle name="style1525104927958" xfId="627" xr:uid="{00000000-0005-0000-0000-0000EF020000}"/>
    <cellStyle name="style1525104927958 2" xfId="788" xr:uid="{00000000-0005-0000-0000-0000F0020000}"/>
    <cellStyle name="style1525104928012" xfId="628" xr:uid="{00000000-0005-0000-0000-0000F1020000}"/>
    <cellStyle name="style1525104928012 2" xfId="789" xr:uid="{00000000-0005-0000-0000-0000F2020000}"/>
    <cellStyle name="style1525104928067" xfId="629" xr:uid="{00000000-0005-0000-0000-0000F3020000}"/>
    <cellStyle name="style1525104928067 2" xfId="790" xr:uid="{00000000-0005-0000-0000-0000F4020000}"/>
    <cellStyle name="style1525104928108" xfId="630" xr:uid="{00000000-0005-0000-0000-0000F5020000}"/>
    <cellStyle name="style1525104928108 2" xfId="791" xr:uid="{00000000-0005-0000-0000-0000F6020000}"/>
    <cellStyle name="style1525104928355" xfId="631" xr:uid="{00000000-0005-0000-0000-0000F7020000}"/>
    <cellStyle name="style1525104928355 2" xfId="792" xr:uid="{00000000-0005-0000-0000-0000F8020000}"/>
    <cellStyle name="style1525104928506" xfId="632" xr:uid="{00000000-0005-0000-0000-0000F9020000}"/>
    <cellStyle name="style1525104928506 2" xfId="793" xr:uid="{00000000-0005-0000-0000-0000FA020000}"/>
    <cellStyle name="style1525104928891" xfId="633" xr:uid="{00000000-0005-0000-0000-0000FB020000}"/>
    <cellStyle name="style1525104928891 2" xfId="794" xr:uid="{00000000-0005-0000-0000-0000FC020000}"/>
    <cellStyle name="style1525104928943" xfId="634" xr:uid="{00000000-0005-0000-0000-0000FD020000}"/>
    <cellStyle name="style1525104928943 2" xfId="795" xr:uid="{00000000-0005-0000-0000-0000FE020000}"/>
    <cellStyle name="style1525104929496" xfId="635" xr:uid="{00000000-0005-0000-0000-0000FF020000}"/>
    <cellStyle name="style1525104929496 2" xfId="796" xr:uid="{00000000-0005-0000-0000-000000030000}"/>
    <cellStyle name="style1525104929537" xfId="636" xr:uid="{00000000-0005-0000-0000-000001030000}"/>
    <cellStyle name="style1525104929537 2" xfId="797" xr:uid="{00000000-0005-0000-0000-000002030000}"/>
    <cellStyle name="style1525104929576" xfId="637" xr:uid="{00000000-0005-0000-0000-000003030000}"/>
    <cellStyle name="style1525104929576 2" xfId="798" xr:uid="{00000000-0005-0000-0000-000004030000}"/>
    <cellStyle name="style1525104929617" xfId="638" xr:uid="{00000000-0005-0000-0000-000005030000}"/>
    <cellStyle name="style1525104929617 2" xfId="799" xr:uid="{00000000-0005-0000-0000-000006030000}"/>
    <cellStyle name="style1525104929668" xfId="639" xr:uid="{00000000-0005-0000-0000-000007030000}"/>
    <cellStyle name="style1525104929668 2" xfId="800" xr:uid="{00000000-0005-0000-0000-000008030000}"/>
    <cellStyle name="style1525104929720" xfId="640" xr:uid="{00000000-0005-0000-0000-000009030000}"/>
    <cellStyle name="style1525104929720 2" xfId="801" xr:uid="{00000000-0005-0000-0000-00000A030000}"/>
    <cellStyle name="style1525104929772" xfId="641" xr:uid="{00000000-0005-0000-0000-00000B030000}"/>
    <cellStyle name="style1525104929772 2" xfId="802" xr:uid="{00000000-0005-0000-0000-00000C030000}"/>
    <cellStyle name="style1525104929823" xfId="642" xr:uid="{00000000-0005-0000-0000-00000D030000}"/>
    <cellStyle name="style1525104929823 2" xfId="803" xr:uid="{00000000-0005-0000-0000-00000E030000}"/>
    <cellStyle name="style1525104929874" xfId="643" xr:uid="{00000000-0005-0000-0000-00000F030000}"/>
    <cellStyle name="style1525104929874 2" xfId="804" xr:uid="{00000000-0005-0000-0000-000010030000}"/>
    <cellStyle name="style1525104929926" xfId="644" xr:uid="{00000000-0005-0000-0000-000011030000}"/>
    <cellStyle name="style1525104929926 2" xfId="805" xr:uid="{00000000-0005-0000-0000-000012030000}"/>
    <cellStyle name="style1525104929968" xfId="645" xr:uid="{00000000-0005-0000-0000-000013030000}"/>
    <cellStyle name="style1525104929968 2" xfId="806" xr:uid="{00000000-0005-0000-0000-000014030000}"/>
    <cellStyle name="style1525104930020" xfId="646" xr:uid="{00000000-0005-0000-0000-000015030000}"/>
    <cellStyle name="style1525104930020 2" xfId="807" xr:uid="{00000000-0005-0000-0000-000016030000}"/>
    <cellStyle name="style1525104930061" xfId="647" xr:uid="{00000000-0005-0000-0000-000017030000}"/>
    <cellStyle name="style1525104930061 2" xfId="808" xr:uid="{00000000-0005-0000-0000-000018030000}"/>
    <cellStyle name="style1525104930115" xfId="648" xr:uid="{00000000-0005-0000-0000-000019030000}"/>
    <cellStyle name="style1525104930115 2" xfId="809" xr:uid="{00000000-0005-0000-0000-00001A030000}"/>
    <cellStyle name="style1525104930168" xfId="649" xr:uid="{00000000-0005-0000-0000-00001B030000}"/>
    <cellStyle name="style1525104930168 2" xfId="810" xr:uid="{00000000-0005-0000-0000-00001C030000}"/>
    <cellStyle name="style1525104930207" xfId="650" xr:uid="{00000000-0005-0000-0000-00001D030000}"/>
    <cellStyle name="style1525104930207 2" xfId="811" xr:uid="{00000000-0005-0000-0000-00001E030000}"/>
    <cellStyle name="style1525104930309" xfId="651" xr:uid="{00000000-0005-0000-0000-00001F030000}"/>
    <cellStyle name="style1525104930309 2" xfId="812" xr:uid="{00000000-0005-0000-0000-000020030000}"/>
    <cellStyle name="style1525104930393" xfId="652" xr:uid="{00000000-0005-0000-0000-000021030000}"/>
    <cellStyle name="style1525104930393 2" xfId="813" xr:uid="{00000000-0005-0000-0000-000022030000}"/>
    <cellStyle name="style1525104930473" xfId="653" xr:uid="{00000000-0005-0000-0000-000023030000}"/>
    <cellStyle name="style1525104930473 2" xfId="814" xr:uid="{00000000-0005-0000-0000-000024030000}"/>
    <cellStyle name="style1525104930517" xfId="654" xr:uid="{00000000-0005-0000-0000-000025030000}"/>
    <cellStyle name="style1525104930517 2" xfId="815" xr:uid="{00000000-0005-0000-0000-000026030000}"/>
    <cellStyle name="style1525104930561" xfId="655" xr:uid="{00000000-0005-0000-0000-000027030000}"/>
    <cellStyle name="style1525104930561 2" xfId="816" xr:uid="{00000000-0005-0000-0000-000028030000}"/>
    <cellStyle name="style1525104930603" xfId="656" xr:uid="{00000000-0005-0000-0000-000029030000}"/>
    <cellStyle name="style1525104930603 2" xfId="817" xr:uid="{00000000-0005-0000-0000-00002A030000}"/>
    <cellStyle name="Texto de advertencia" xfId="145" builtinId="11" customBuiltin="1"/>
    <cellStyle name="Texto de advertencia 2" xfId="133" xr:uid="{00000000-0005-0000-0000-00002C030000}"/>
    <cellStyle name="Texto de advertencia 3" xfId="483" xr:uid="{00000000-0005-0000-0000-00002D030000}"/>
    <cellStyle name="Texto explicativo 2" xfId="135" xr:uid="{00000000-0005-0000-0000-00002E030000}"/>
    <cellStyle name="Texto explicativo 3" xfId="484" xr:uid="{00000000-0005-0000-0000-00002F030000}"/>
    <cellStyle name="Title" xfId="136" xr:uid="{00000000-0005-0000-0000-000030030000}"/>
    <cellStyle name="TITULO - Style5" xfId="137" xr:uid="{00000000-0005-0000-0000-000031030000}"/>
    <cellStyle name="Título 1 2" xfId="138" xr:uid="{00000000-0005-0000-0000-000032030000}"/>
    <cellStyle name="Título 1 3" xfId="485" xr:uid="{00000000-0005-0000-0000-000033030000}"/>
    <cellStyle name="Título 2 2" xfId="140" xr:uid="{00000000-0005-0000-0000-000034030000}"/>
    <cellStyle name="Título 2 3" xfId="486" xr:uid="{00000000-0005-0000-0000-000035030000}"/>
    <cellStyle name="Título 3 2" xfId="142" xr:uid="{00000000-0005-0000-0000-000036030000}"/>
    <cellStyle name="Título 3 3" xfId="487" xr:uid="{00000000-0005-0000-0000-000037030000}"/>
    <cellStyle name="Título 4" xfId="143" xr:uid="{00000000-0005-0000-0000-000038030000}"/>
    <cellStyle name="Título 5" xfId="488" xr:uid="{00000000-0005-0000-0000-000039030000}"/>
    <cellStyle name="Total" xfId="144" builtinId="25" customBuiltin="1"/>
    <cellStyle name="Total 2" xfId="489" xr:uid="{00000000-0005-0000-0000-00003B030000}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U156"/>
  <sheetViews>
    <sheetView showGridLines="0" tabSelected="1" view="pageBreakPreview" topLeftCell="B1" zoomScaleNormal="110" zoomScaleSheetLayoutView="100" workbookViewId="0">
      <selection activeCell="Q143" sqref="Q143"/>
    </sheetView>
  </sheetViews>
  <sheetFormatPr baseColWidth="10" defaultColWidth="11.42578125" defaultRowHeight="16.5" x14ac:dyDescent="0.2"/>
  <cols>
    <col min="1" max="1" width="0.28515625" style="6" hidden="1" customWidth="1"/>
    <col min="2" max="2" width="42.7109375" style="8" customWidth="1"/>
    <col min="3" max="3" width="0.140625" style="17" customWidth="1"/>
    <col min="4" max="14" width="6.7109375" style="10" customWidth="1"/>
    <col min="15" max="16384" width="11.42578125" style="10"/>
  </cols>
  <sheetData>
    <row r="1" spans="1:14" ht="12.95" customHeight="1" x14ac:dyDescent="0.2">
      <c r="B1" s="47" t="s">
        <v>87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2.95" customHeight="1" x14ac:dyDescent="0.2">
      <c r="B2" s="48" t="s">
        <v>103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2" customHeight="1" x14ac:dyDescent="0.2">
      <c r="B3" s="49" t="s">
        <v>74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6" customHeight="1" x14ac:dyDescent="0.2">
      <c r="B4" s="1"/>
      <c r="C4" s="2"/>
    </row>
    <row r="5" spans="1:14" ht="21" customHeight="1" x14ac:dyDescent="0.2">
      <c r="B5" s="32" t="s">
        <v>83</v>
      </c>
      <c r="C5" s="14"/>
      <c r="D5" s="14">
        <v>2013</v>
      </c>
      <c r="E5" s="14">
        <v>2014</v>
      </c>
      <c r="F5" s="14">
        <v>2015</v>
      </c>
      <c r="G5" s="14">
        <v>2016</v>
      </c>
      <c r="H5" s="14">
        <v>2017</v>
      </c>
      <c r="I5" s="14">
        <v>2018</v>
      </c>
      <c r="J5" s="14">
        <v>2019</v>
      </c>
      <c r="K5" s="14">
        <v>2020</v>
      </c>
      <c r="L5" s="14">
        <v>2021</v>
      </c>
      <c r="M5" s="14">
        <v>2022</v>
      </c>
      <c r="N5" s="14" t="s">
        <v>102</v>
      </c>
    </row>
    <row r="6" spans="1:14" ht="3.75" customHeight="1" x14ac:dyDescent="0.2">
      <c r="B6" s="33"/>
      <c r="C6" s="10"/>
    </row>
    <row r="7" spans="1:14" s="9" customFormat="1" ht="9.9499999999999993" customHeight="1" x14ac:dyDescent="0.2">
      <c r="A7" s="3"/>
      <c r="B7" s="34" t="s">
        <v>15</v>
      </c>
      <c r="C7" s="15"/>
      <c r="D7" s="11">
        <f>+D46+E141</f>
        <v>45348.885230909436</v>
      </c>
      <c r="E7" s="11">
        <f>+E46+F141</f>
        <v>50710.973355049893</v>
      </c>
      <c r="F7" s="11">
        <v>67131.839229356628</v>
      </c>
      <c r="G7" s="11">
        <v>69193.192590156774</v>
      </c>
      <c r="H7" s="11">
        <v>80609.873814136226</v>
      </c>
      <c r="I7" s="11">
        <v>78076.070549730008</v>
      </c>
      <c r="J7" s="11">
        <v>84544.890948159882</v>
      </c>
      <c r="K7" s="11">
        <v>103387.38425637985</v>
      </c>
      <c r="L7" s="11">
        <v>112102.1286307197</v>
      </c>
      <c r="M7" s="11">
        <v>109931.97261824636</v>
      </c>
      <c r="N7" s="11">
        <v>113328.43377762001</v>
      </c>
    </row>
    <row r="8" spans="1:14" s="9" customFormat="1" ht="3.75" customHeight="1" x14ac:dyDescent="0.2">
      <c r="A8" s="3"/>
      <c r="B8" s="34"/>
      <c r="C8" s="15"/>
    </row>
    <row r="9" spans="1:14" s="9" customFormat="1" ht="0.95" hidden="1" customHeight="1" x14ac:dyDescent="0.2">
      <c r="A9" s="3"/>
      <c r="B9" s="34"/>
      <c r="C9" s="15"/>
    </row>
    <row r="10" spans="1:14" s="9" customFormat="1" ht="0.95" hidden="1" customHeight="1" x14ac:dyDescent="0.2">
      <c r="A10" s="3"/>
      <c r="B10" s="34"/>
      <c r="C10" s="15"/>
    </row>
    <row r="11" spans="1:14" s="9" customFormat="1" ht="0.95" hidden="1" customHeight="1" x14ac:dyDescent="0.2">
      <c r="A11" s="3"/>
      <c r="B11" s="34"/>
      <c r="C11" s="15"/>
    </row>
    <row r="12" spans="1:14" s="9" customFormat="1" ht="0.95" hidden="1" customHeight="1" x14ac:dyDescent="0.2">
      <c r="A12" s="3"/>
      <c r="B12" s="34"/>
      <c r="C12" s="15"/>
    </row>
    <row r="13" spans="1:14" s="9" customFormat="1" ht="0.95" hidden="1" customHeight="1" x14ac:dyDescent="0.2">
      <c r="A13" s="3"/>
      <c r="B13" s="34"/>
      <c r="C13" s="15"/>
    </row>
    <row r="14" spans="1:14" s="9" customFormat="1" ht="0.95" hidden="1" customHeight="1" x14ac:dyDescent="0.2">
      <c r="A14" s="3"/>
      <c r="B14" s="34"/>
      <c r="C14" s="15"/>
    </row>
    <row r="15" spans="1:14" s="9" customFormat="1" ht="0.95" hidden="1" customHeight="1" x14ac:dyDescent="0.2">
      <c r="A15" s="3"/>
      <c r="B15" s="34"/>
      <c r="C15" s="15"/>
    </row>
    <row r="16" spans="1:14" s="9" customFormat="1" ht="0.95" hidden="1" customHeight="1" x14ac:dyDescent="0.2">
      <c r="A16" s="3"/>
      <c r="B16" s="34"/>
      <c r="C16" s="15"/>
    </row>
    <row r="17" spans="1:3" s="9" customFormat="1" ht="0.95" hidden="1" customHeight="1" x14ac:dyDescent="0.2">
      <c r="A17" s="3"/>
      <c r="B17" s="34"/>
      <c r="C17" s="15"/>
    </row>
    <row r="18" spans="1:3" s="9" customFormat="1" ht="0.95" hidden="1" customHeight="1" x14ac:dyDescent="0.2">
      <c r="A18" s="3"/>
      <c r="B18" s="34"/>
      <c r="C18" s="15"/>
    </row>
    <row r="19" spans="1:3" s="9" customFormat="1" ht="0.95" hidden="1" customHeight="1" x14ac:dyDescent="0.2">
      <c r="A19" s="3"/>
      <c r="B19" s="34"/>
      <c r="C19" s="15"/>
    </row>
    <row r="20" spans="1:3" s="9" customFormat="1" ht="0.95" hidden="1" customHeight="1" x14ac:dyDescent="0.2">
      <c r="A20" s="3"/>
      <c r="B20" s="34"/>
      <c r="C20" s="15"/>
    </row>
    <row r="21" spans="1:3" s="9" customFormat="1" ht="0.95" hidden="1" customHeight="1" x14ac:dyDescent="0.2">
      <c r="A21" s="3"/>
      <c r="B21" s="34"/>
      <c r="C21" s="15"/>
    </row>
    <row r="22" spans="1:3" s="9" customFormat="1" ht="0.95" hidden="1" customHeight="1" x14ac:dyDescent="0.2">
      <c r="A22" s="3"/>
      <c r="B22" s="34"/>
      <c r="C22" s="15"/>
    </row>
    <row r="23" spans="1:3" s="9" customFormat="1" ht="0.95" hidden="1" customHeight="1" x14ac:dyDescent="0.2">
      <c r="A23" s="3"/>
      <c r="B23" s="34"/>
      <c r="C23" s="15"/>
    </row>
    <row r="24" spans="1:3" s="9" customFormat="1" ht="0.95" hidden="1" customHeight="1" x14ac:dyDescent="0.2">
      <c r="A24" s="3"/>
      <c r="B24" s="34"/>
      <c r="C24" s="15"/>
    </row>
    <row r="25" spans="1:3" s="9" customFormat="1" ht="0.95" hidden="1" customHeight="1" x14ac:dyDescent="0.2">
      <c r="A25" s="3"/>
      <c r="B25" s="34"/>
      <c r="C25" s="15"/>
    </row>
    <row r="26" spans="1:3" s="9" customFormat="1" ht="0.95" hidden="1" customHeight="1" x14ac:dyDescent="0.2">
      <c r="A26" s="3"/>
      <c r="B26" s="34"/>
      <c r="C26" s="15"/>
    </row>
    <row r="27" spans="1:3" s="9" customFormat="1" ht="0.95" hidden="1" customHeight="1" x14ac:dyDescent="0.2">
      <c r="A27" s="3"/>
      <c r="B27" s="34"/>
      <c r="C27" s="15"/>
    </row>
    <row r="28" spans="1:3" s="9" customFormat="1" ht="0.95" hidden="1" customHeight="1" x14ac:dyDescent="0.2">
      <c r="A28" s="3"/>
      <c r="B28" s="34"/>
      <c r="C28" s="15"/>
    </row>
    <row r="29" spans="1:3" s="9" customFormat="1" ht="0.95" hidden="1" customHeight="1" x14ac:dyDescent="0.2">
      <c r="A29" s="3"/>
      <c r="B29" s="34"/>
      <c r="C29" s="15"/>
    </row>
    <row r="30" spans="1:3" s="9" customFormat="1" ht="0.95" hidden="1" customHeight="1" x14ac:dyDescent="0.2">
      <c r="A30" s="3"/>
      <c r="B30" s="34"/>
      <c r="C30" s="15"/>
    </row>
    <row r="31" spans="1:3" s="9" customFormat="1" ht="0.95" hidden="1" customHeight="1" x14ac:dyDescent="0.2">
      <c r="A31" s="3"/>
      <c r="B31" s="34"/>
      <c r="C31" s="15"/>
    </row>
    <row r="32" spans="1:3" s="9" customFormat="1" ht="0.95" hidden="1" customHeight="1" x14ac:dyDescent="0.2">
      <c r="A32" s="3"/>
      <c r="B32" s="34"/>
      <c r="C32" s="15"/>
    </row>
    <row r="33" spans="1:14" s="9" customFormat="1" ht="0.95" hidden="1" customHeight="1" x14ac:dyDescent="0.2">
      <c r="A33" s="3"/>
      <c r="B33" s="34"/>
      <c r="C33" s="15"/>
    </row>
    <row r="34" spans="1:14" s="9" customFormat="1" ht="0.95" hidden="1" customHeight="1" x14ac:dyDescent="0.2">
      <c r="A34" s="3"/>
      <c r="B34" s="34"/>
      <c r="C34" s="15"/>
    </row>
    <row r="35" spans="1:14" s="9" customFormat="1" ht="0.95" hidden="1" customHeight="1" x14ac:dyDescent="0.2">
      <c r="A35" s="3"/>
      <c r="B35" s="34"/>
      <c r="C35" s="15"/>
    </row>
    <row r="36" spans="1:14" s="9" customFormat="1" ht="0.95" hidden="1" customHeight="1" x14ac:dyDescent="0.2">
      <c r="A36" s="3"/>
      <c r="B36" s="34"/>
      <c r="C36" s="15"/>
    </row>
    <row r="37" spans="1:14" s="9" customFormat="1" ht="0.95" hidden="1" customHeight="1" x14ac:dyDescent="0.2">
      <c r="A37" s="3"/>
      <c r="B37" s="34"/>
      <c r="C37" s="15"/>
    </row>
    <row r="38" spans="1:14" s="9" customFormat="1" ht="0.95" hidden="1" customHeight="1" x14ac:dyDescent="0.2">
      <c r="A38" s="3"/>
      <c r="B38" s="34"/>
      <c r="C38" s="15"/>
    </row>
    <row r="39" spans="1:14" s="9" customFormat="1" ht="0.95" hidden="1" customHeight="1" x14ac:dyDescent="0.2">
      <c r="A39" s="3"/>
      <c r="B39" s="34"/>
      <c r="C39" s="15"/>
    </row>
    <row r="40" spans="1:14" s="9" customFormat="1" ht="0.95" hidden="1" customHeight="1" x14ac:dyDescent="0.2">
      <c r="A40" s="3"/>
      <c r="B40" s="34"/>
      <c r="C40" s="15"/>
    </row>
    <row r="41" spans="1:14" s="9" customFormat="1" ht="0.95" hidden="1" customHeight="1" x14ac:dyDescent="0.2">
      <c r="A41" s="3"/>
      <c r="B41" s="34"/>
      <c r="C41" s="15"/>
    </row>
    <row r="42" spans="1:14" s="9" customFormat="1" ht="0.95" hidden="1" customHeight="1" x14ac:dyDescent="0.2">
      <c r="A42" s="3"/>
      <c r="B42" s="34"/>
      <c r="C42" s="15"/>
    </row>
    <row r="43" spans="1:14" s="9" customFormat="1" ht="0.95" hidden="1" customHeight="1" x14ac:dyDescent="0.2">
      <c r="A43" s="3"/>
      <c r="B43" s="34"/>
      <c r="C43" s="15"/>
    </row>
    <row r="44" spans="1:14" s="9" customFormat="1" ht="0.95" hidden="1" customHeight="1" x14ac:dyDescent="0.2">
      <c r="A44" s="3"/>
      <c r="B44" s="34"/>
      <c r="C44" s="15"/>
    </row>
    <row r="45" spans="1:14" s="9" customFormat="1" ht="0.95" hidden="1" customHeight="1" x14ac:dyDescent="0.2">
      <c r="A45" s="3"/>
      <c r="B45" s="34"/>
      <c r="C45" s="15"/>
    </row>
    <row r="46" spans="1:14" s="9" customFormat="1" ht="9.9499999999999993" customHeight="1" x14ac:dyDescent="0.15">
      <c r="A46" s="3"/>
      <c r="B46" s="34" t="s">
        <v>40</v>
      </c>
      <c r="C46" s="15"/>
      <c r="D46" s="22">
        <f>+D48+D52+D137</f>
        <v>45348.885230909436</v>
      </c>
      <c r="E46" s="22">
        <v>50710.973355049893</v>
      </c>
      <c r="F46" s="22">
        <v>54529.70202451574</v>
      </c>
      <c r="G46" s="22">
        <v>55744.062001374768</v>
      </c>
      <c r="H46" s="22">
        <v>66328.695158433999</v>
      </c>
      <c r="I46" s="22">
        <v>63612.517140640004</v>
      </c>
      <c r="J46" s="22">
        <v>67791.522837189987</v>
      </c>
      <c r="K46" s="22">
        <v>87081.882403189957</v>
      </c>
      <c r="L46" s="22">
        <v>94244.7972835197</v>
      </c>
      <c r="M46" s="22">
        <v>91104.67205932377</v>
      </c>
      <c r="N46" s="22">
        <v>95702.902367900009</v>
      </c>
    </row>
    <row r="47" spans="1:14" ht="4.5" customHeight="1" x14ac:dyDescent="0.2">
      <c r="B47" s="34"/>
      <c r="C47" s="15"/>
      <c r="D47" s="25"/>
      <c r="E47" s="25"/>
      <c r="F47" s="25"/>
      <c r="G47" s="25"/>
    </row>
    <row r="48" spans="1:14" ht="9.9499999999999993" customHeight="1" x14ac:dyDescent="0.2">
      <c r="B48" s="34" t="s">
        <v>23</v>
      </c>
      <c r="C48" s="15"/>
      <c r="D48" s="11">
        <f>+D49+D50</f>
        <v>26641.570607899434</v>
      </c>
      <c r="E48" s="11">
        <v>31123.642572579563</v>
      </c>
      <c r="F48" s="11">
        <v>35340.263450874874</v>
      </c>
      <c r="G48" s="11">
        <v>38614.833942690784</v>
      </c>
      <c r="H48" s="11">
        <v>42021.511239904808</v>
      </c>
      <c r="I48" s="11">
        <v>44056.353311550003</v>
      </c>
      <c r="J48" s="11">
        <v>47870.877952979994</v>
      </c>
      <c r="K48" s="11">
        <v>52041.315613999999</v>
      </c>
      <c r="L48" s="11">
        <v>63717.808272309805</v>
      </c>
      <c r="M48" s="11">
        <v>66635.160005501399</v>
      </c>
      <c r="N48" s="11">
        <v>68189.927635589993</v>
      </c>
    </row>
    <row r="49" spans="1:14" ht="9.9499999999999993" customHeight="1" x14ac:dyDescent="0.2">
      <c r="B49" s="35" t="s">
        <v>16</v>
      </c>
      <c r="C49" s="16"/>
      <c r="D49" s="23">
        <v>15522.969023009911</v>
      </c>
      <c r="E49" s="23">
        <v>17131.915723629914</v>
      </c>
      <c r="F49" s="23">
        <v>20267.383694217839</v>
      </c>
      <c r="G49" s="23">
        <v>22532.423352509129</v>
      </c>
      <c r="H49" s="23">
        <v>23952.947432620582</v>
      </c>
      <c r="I49" s="23">
        <v>25417.916218810002</v>
      </c>
      <c r="J49" s="23">
        <v>29087.484002720001</v>
      </c>
      <c r="K49" s="23">
        <v>27472.14059748</v>
      </c>
      <c r="L49" s="23">
        <v>31057.258510639902</v>
      </c>
      <c r="M49" s="23">
        <v>35307.2821656206</v>
      </c>
      <c r="N49" s="23">
        <v>40317.219380559996</v>
      </c>
    </row>
    <row r="50" spans="1:14" ht="9.9499999999999993" customHeight="1" x14ac:dyDescent="0.2">
      <c r="B50" s="35" t="s">
        <v>17</v>
      </c>
      <c r="C50" s="16"/>
      <c r="D50" s="23">
        <v>11118.60158488952</v>
      </c>
      <c r="E50" s="23">
        <v>13991.726848949649</v>
      </c>
      <c r="F50" s="23">
        <v>15072.879756657032</v>
      </c>
      <c r="G50" s="23">
        <v>16082.410590181653</v>
      </c>
      <c r="H50" s="23">
        <v>18068.563807284223</v>
      </c>
      <c r="I50" s="23">
        <v>18638.437092740001</v>
      </c>
      <c r="J50" s="23">
        <v>18783.393950259997</v>
      </c>
      <c r="K50" s="23">
        <v>24569.175016519999</v>
      </c>
      <c r="L50" s="23">
        <v>32660.549761669899</v>
      </c>
      <c r="M50" s="23">
        <v>31327.877839880799</v>
      </c>
      <c r="N50" s="23">
        <v>27872.70825503</v>
      </c>
    </row>
    <row r="51" spans="1:14" ht="3.75" customHeight="1" x14ac:dyDescent="0.2">
      <c r="B51" s="36"/>
      <c r="C51" s="16"/>
    </row>
    <row r="52" spans="1:14" ht="9.9499999999999993" customHeight="1" x14ac:dyDescent="0.2">
      <c r="B52" s="34" t="s">
        <v>73</v>
      </c>
      <c r="C52" s="15"/>
      <c r="D52" s="11">
        <f>+D55+D62+D68+D74+D78+D82+D87+D95+D98+D100+D117+D121+D127+D135</f>
        <v>8267.501209099999</v>
      </c>
      <c r="E52" s="11">
        <f>+E55+E62+E68+E74+E78+E82+E87+E95+E98+E100+E117+E121+E127+E135</f>
        <v>10214.53054272</v>
      </c>
      <c r="F52" s="11">
        <v>11417.673533825411</v>
      </c>
      <c r="G52" s="11">
        <v>11296.087023653712</v>
      </c>
      <c r="H52" s="11">
        <v>16005.183918529186</v>
      </c>
      <c r="I52" s="11">
        <v>12547.46107781</v>
      </c>
      <c r="J52" s="11">
        <v>14344.432747479994</v>
      </c>
      <c r="K52" s="11">
        <v>16720.201259499961</v>
      </c>
      <c r="L52" s="11">
        <v>17126.470996769986</v>
      </c>
      <c r="M52" s="11">
        <v>16700.111833650255</v>
      </c>
      <c r="N52" s="11">
        <v>19029.660402820002</v>
      </c>
    </row>
    <row r="53" spans="1:14" ht="2.25" hidden="1" customHeight="1" x14ac:dyDescent="0.2">
      <c r="B53" s="34"/>
      <c r="C53" s="16"/>
    </row>
    <row r="54" spans="1:14" ht="2.25" customHeight="1" x14ac:dyDescent="0.2">
      <c r="B54" s="34"/>
      <c r="C54" s="16"/>
    </row>
    <row r="55" spans="1:14" ht="9.9499999999999993" customHeight="1" x14ac:dyDescent="0.2">
      <c r="A55" s="6" t="s">
        <v>72</v>
      </c>
      <c r="B55" s="37" t="s">
        <v>41</v>
      </c>
      <c r="C55" s="15"/>
      <c r="D55" s="11">
        <f>SUM(D56:D60)</f>
        <v>230.278986</v>
      </c>
      <c r="E55" s="11">
        <f>SUM(E56:E60)</f>
        <v>482.55451300000004</v>
      </c>
      <c r="F55" s="11">
        <v>811.74947351899982</v>
      </c>
      <c r="G55" s="11">
        <v>896.95322679999992</v>
      </c>
      <c r="H55" s="11">
        <v>865.22832457511845</v>
      </c>
      <c r="I55" s="11">
        <v>656.10281942999995</v>
      </c>
      <c r="J55" s="11">
        <v>611.25622102999898</v>
      </c>
      <c r="K55" s="11">
        <v>796.65580280999905</v>
      </c>
      <c r="L55" s="11">
        <v>1074.5075594699999</v>
      </c>
      <c r="M55" s="11">
        <v>975.827058186523</v>
      </c>
      <c r="N55" s="11">
        <v>917.68864646000009</v>
      </c>
    </row>
    <row r="56" spans="1:14" ht="9.9499999999999993" customHeight="1" x14ac:dyDescent="0.2">
      <c r="B56" s="38" t="s">
        <v>19</v>
      </c>
      <c r="C56" s="16"/>
      <c r="D56" s="23" t="s">
        <v>0</v>
      </c>
      <c r="E56" s="23" t="s">
        <v>0</v>
      </c>
      <c r="F56" s="23" t="s">
        <v>0</v>
      </c>
      <c r="G56" s="23" t="s">
        <v>0</v>
      </c>
      <c r="H56" s="23" t="s">
        <v>81</v>
      </c>
      <c r="I56" s="23" t="s">
        <v>81</v>
      </c>
      <c r="J56" s="23" t="s">
        <v>81</v>
      </c>
      <c r="K56" s="23" t="s">
        <v>81</v>
      </c>
      <c r="L56" s="23" t="s">
        <v>81</v>
      </c>
      <c r="M56" s="23" t="s">
        <v>81</v>
      </c>
      <c r="N56" s="23" t="s">
        <v>81</v>
      </c>
    </row>
    <row r="57" spans="1:14" ht="9.9499999999999993" customHeight="1" x14ac:dyDescent="0.2">
      <c r="B57" s="38" t="s">
        <v>29</v>
      </c>
      <c r="C57" s="16"/>
      <c r="D57" s="23" t="s">
        <v>0</v>
      </c>
      <c r="E57" s="23" t="s">
        <v>0</v>
      </c>
      <c r="F57" s="23" t="s">
        <v>0</v>
      </c>
      <c r="G57" s="23" t="s">
        <v>0</v>
      </c>
      <c r="H57" s="10" t="s">
        <v>81</v>
      </c>
      <c r="I57" s="23" t="s">
        <v>81</v>
      </c>
      <c r="J57" s="23" t="s">
        <v>81</v>
      </c>
      <c r="K57" s="23" t="s">
        <v>81</v>
      </c>
      <c r="L57" s="23" t="s">
        <v>81</v>
      </c>
      <c r="M57" s="23" t="s">
        <v>81</v>
      </c>
      <c r="N57" s="23" t="s">
        <v>81</v>
      </c>
    </row>
    <row r="58" spans="1:14" ht="9.9499999999999993" customHeight="1" x14ac:dyDescent="0.2">
      <c r="B58" s="38" t="s">
        <v>11</v>
      </c>
      <c r="C58" s="16"/>
      <c r="D58" s="23" t="s">
        <v>0</v>
      </c>
      <c r="E58" s="23" t="s">
        <v>0</v>
      </c>
      <c r="F58" s="23" t="s">
        <v>0</v>
      </c>
      <c r="G58" s="23" t="s">
        <v>0</v>
      </c>
      <c r="H58" s="10" t="s">
        <v>81</v>
      </c>
      <c r="I58" s="23" t="s">
        <v>81</v>
      </c>
      <c r="J58" s="23" t="s">
        <v>81</v>
      </c>
      <c r="K58" s="23" t="s">
        <v>81</v>
      </c>
      <c r="L58" s="23" t="s">
        <v>81</v>
      </c>
      <c r="M58" s="23" t="s">
        <v>81</v>
      </c>
      <c r="N58" s="23" t="s">
        <v>81</v>
      </c>
    </row>
    <row r="59" spans="1:14" ht="19.5" customHeight="1" x14ac:dyDescent="0.2">
      <c r="B59" s="39" t="s">
        <v>36</v>
      </c>
      <c r="C59" s="16"/>
      <c r="D59" s="23">
        <v>13.466111</v>
      </c>
      <c r="E59" s="23">
        <v>0.788852</v>
      </c>
      <c r="F59" s="23" t="s">
        <v>0</v>
      </c>
      <c r="G59" s="23" t="s">
        <v>0</v>
      </c>
      <c r="H59" s="10" t="s">
        <v>81</v>
      </c>
      <c r="I59" s="23" t="s">
        <v>81</v>
      </c>
      <c r="J59" s="23" t="s">
        <v>81</v>
      </c>
      <c r="K59" s="23" t="s">
        <v>81</v>
      </c>
      <c r="L59" s="23" t="s">
        <v>81</v>
      </c>
      <c r="M59" s="23" t="s">
        <v>81</v>
      </c>
      <c r="N59" s="23" t="s">
        <v>81</v>
      </c>
    </row>
    <row r="60" spans="1:14" ht="19.5" customHeight="1" x14ac:dyDescent="0.2">
      <c r="B60" s="39" t="s">
        <v>45</v>
      </c>
      <c r="C60" s="16"/>
      <c r="D60" s="23">
        <v>216.81287499999999</v>
      </c>
      <c r="E60" s="23">
        <v>481.76566100000002</v>
      </c>
      <c r="F60" s="23">
        <v>811.74947351899982</v>
      </c>
      <c r="G60" s="23">
        <v>896.95322679999992</v>
      </c>
      <c r="H60" s="23">
        <v>865.22832457511845</v>
      </c>
      <c r="I60" s="23">
        <v>656.10281942999995</v>
      </c>
      <c r="J60" s="23">
        <v>611.25622102999898</v>
      </c>
      <c r="K60" s="23">
        <v>796.65580280999905</v>
      </c>
      <c r="L60" s="23">
        <v>1074.5075594699999</v>
      </c>
      <c r="M60" s="23">
        <v>975.827058186523</v>
      </c>
      <c r="N60" s="23">
        <v>917.68864646000009</v>
      </c>
    </row>
    <row r="61" spans="1:14" ht="0.95" customHeight="1" x14ac:dyDescent="0.2">
      <c r="B61" s="36"/>
      <c r="C61" s="16"/>
    </row>
    <row r="62" spans="1:14" ht="9.9499999999999993" customHeight="1" x14ac:dyDescent="0.2">
      <c r="A62" s="6" t="s">
        <v>2</v>
      </c>
      <c r="B62" s="37" t="s">
        <v>42</v>
      </c>
      <c r="C62" s="15"/>
      <c r="D62" s="11">
        <f>SUM(D63:D65)</f>
        <v>1215.3107620000001</v>
      </c>
      <c r="E62" s="11">
        <f>SUM(E63:E65)</f>
        <v>1504.475089</v>
      </c>
      <c r="F62" s="11">
        <f>SUM(F63:F65)</f>
        <v>301.17916263190017</v>
      </c>
      <c r="G62" s="11">
        <v>1586.1832983690001</v>
      </c>
      <c r="H62" s="11">
        <v>1746.7905938873637</v>
      </c>
      <c r="I62" s="11">
        <v>2214.24763992</v>
      </c>
      <c r="J62" s="11">
        <v>2804.1565462100002</v>
      </c>
      <c r="K62" s="11">
        <v>2374.1102494899901</v>
      </c>
      <c r="L62" s="11">
        <v>2443.01937971999</v>
      </c>
      <c r="M62" s="11">
        <v>1780.22760678186</v>
      </c>
      <c r="N62" s="11">
        <v>1874.8077749700001</v>
      </c>
    </row>
    <row r="63" spans="1:14" ht="9.9499999999999993" hidden="1" customHeight="1" x14ac:dyDescent="0.2">
      <c r="B63" s="38" t="s">
        <v>71</v>
      </c>
      <c r="C63" s="16"/>
      <c r="D63" s="23" t="s">
        <v>0</v>
      </c>
      <c r="E63" s="23" t="s">
        <v>0</v>
      </c>
    </row>
    <row r="64" spans="1:14" ht="9.9499999999999993" hidden="1" customHeight="1" x14ac:dyDescent="0.2">
      <c r="B64" s="38" t="s">
        <v>70</v>
      </c>
      <c r="C64" s="16"/>
      <c r="D64" s="23" t="s">
        <v>0</v>
      </c>
      <c r="E64" s="23" t="s">
        <v>0</v>
      </c>
    </row>
    <row r="65" spans="1:14" ht="18.75" customHeight="1" x14ac:dyDescent="0.2">
      <c r="B65" s="39" t="s">
        <v>69</v>
      </c>
      <c r="C65" s="16"/>
      <c r="D65" s="23">
        <v>1215.3107620000001</v>
      </c>
      <c r="E65" s="23">
        <v>1504.475089</v>
      </c>
      <c r="F65" s="23">
        <v>301.17916263190017</v>
      </c>
      <c r="G65" s="23">
        <v>1586.1832983690001</v>
      </c>
      <c r="H65" s="23">
        <v>1746.7905938873637</v>
      </c>
      <c r="I65" s="23">
        <v>2214.24763992</v>
      </c>
      <c r="J65" s="23">
        <v>2804.1565462100002</v>
      </c>
      <c r="K65" s="23">
        <v>2374.1102494899901</v>
      </c>
      <c r="L65" s="23">
        <v>2443.01937971999</v>
      </c>
      <c r="M65" s="23">
        <v>1780.22760678186</v>
      </c>
      <c r="N65" s="23">
        <v>1874.8077749700001</v>
      </c>
    </row>
    <row r="66" spans="1:14" ht="7.5" hidden="1" customHeight="1" x14ac:dyDescent="0.2">
      <c r="B66" s="40" t="s">
        <v>68</v>
      </c>
      <c r="C66" s="16"/>
    </row>
    <row r="67" spans="1:14" ht="2.25" customHeight="1" x14ac:dyDescent="0.2">
      <c r="B67" s="36"/>
      <c r="C67" s="16"/>
    </row>
    <row r="68" spans="1:14" ht="11.1" customHeight="1" x14ac:dyDescent="0.2">
      <c r="A68" s="6" t="s">
        <v>3</v>
      </c>
      <c r="B68" s="37" t="s">
        <v>27</v>
      </c>
      <c r="C68" s="15"/>
      <c r="D68" s="11">
        <f>SUM(D69:D72)</f>
        <v>294.532489</v>
      </c>
      <c r="E68" s="11">
        <f>SUM(E69:E72)</f>
        <v>354.54962499999999</v>
      </c>
      <c r="F68" s="11">
        <f>SUM(F69:F72)</f>
        <v>454.75154855219859</v>
      </c>
      <c r="G68" s="11">
        <v>441.82701679009983</v>
      </c>
      <c r="H68" s="11">
        <v>722.44125775975886</v>
      </c>
      <c r="I68" s="11">
        <v>480.57198188000001</v>
      </c>
      <c r="J68" s="11">
        <v>323.18890195999995</v>
      </c>
      <c r="K68" s="11">
        <v>253.69208612999901</v>
      </c>
      <c r="L68" s="11">
        <v>154.079142219999</v>
      </c>
      <c r="M68" s="11">
        <v>188.14402227966301</v>
      </c>
      <c r="N68" s="11">
        <v>315.31703511000001</v>
      </c>
    </row>
    <row r="69" spans="1:14" ht="17.25" customHeight="1" x14ac:dyDescent="0.2">
      <c r="B69" s="39" t="s">
        <v>1</v>
      </c>
      <c r="C69" s="16"/>
      <c r="D69" s="23" t="s">
        <v>0</v>
      </c>
      <c r="E69" s="23" t="s">
        <v>0</v>
      </c>
      <c r="F69" s="23" t="s">
        <v>0</v>
      </c>
      <c r="G69" s="23" t="s">
        <v>0</v>
      </c>
      <c r="H69" s="10" t="s">
        <v>81</v>
      </c>
      <c r="I69" s="10" t="s">
        <v>81</v>
      </c>
      <c r="J69" s="10" t="s">
        <v>81</v>
      </c>
      <c r="K69" s="10" t="s">
        <v>81</v>
      </c>
      <c r="L69" s="10" t="s">
        <v>81</v>
      </c>
      <c r="M69" s="10" t="s">
        <v>81</v>
      </c>
      <c r="N69" s="10" t="s">
        <v>81</v>
      </c>
    </row>
    <row r="70" spans="1:14" ht="11.1" customHeight="1" x14ac:dyDescent="0.2">
      <c r="B70" s="38" t="s">
        <v>30</v>
      </c>
      <c r="C70" s="16"/>
      <c r="D70" s="23" t="s">
        <v>0</v>
      </c>
      <c r="E70" s="23" t="s">
        <v>0</v>
      </c>
      <c r="F70" s="23" t="s">
        <v>0</v>
      </c>
      <c r="G70" s="23" t="s">
        <v>0</v>
      </c>
      <c r="H70" s="10" t="s">
        <v>81</v>
      </c>
      <c r="I70" s="10" t="s">
        <v>81</v>
      </c>
      <c r="J70" s="10" t="s">
        <v>81</v>
      </c>
      <c r="K70" s="10" t="s">
        <v>81</v>
      </c>
      <c r="L70" s="10" t="s">
        <v>81</v>
      </c>
      <c r="M70" s="10" t="s">
        <v>81</v>
      </c>
      <c r="N70" s="10" t="s">
        <v>81</v>
      </c>
    </row>
    <row r="71" spans="1:14" ht="11.1" customHeight="1" x14ac:dyDescent="0.2">
      <c r="B71" s="38" t="s">
        <v>22</v>
      </c>
      <c r="C71" s="16"/>
      <c r="D71" s="23" t="s">
        <v>0</v>
      </c>
      <c r="E71" s="23" t="s">
        <v>0</v>
      </c>
      <c r="F71" s="23" t="s">
        <v>0</v>
      </c>
      <c r="G71" s="23" t="s">
        <v>0</v>
      </c>
      <c r="H71" s="10" t="s">
        <v>81</v>
      </c>
      <c r="I71" s="10" t="s">
        <v>81</v>
      </c>
      <c r="J71" s="10" t="s">
        <v>81</v>
      </c>
      <c r="K71" s="10" t="s">
        <v>81</v>
      </c>
      <c r="L71" s="10" t="s">
        <v>81</v>
      </c>
      <c r="M71" s="10" t="s">
        <v>81</v>
      </c>
      <c r="N71" s="10" t="s">
        <v>81</v>
      </c>
    </row>
    <row r="72" spans="1:14" ht="20.25" customHeight="1" x14ac:dyDescent="0.2">
      <c r="B72" s="39" t="s">
        <v>37</v>
      </c>
      <c r="C72" s="16"/>
      <c r="D72" s="23">
        <v>294.532489</v>
      </c>
      <c r="E72" s="23">
        <v>354.54962499999999</v>
      </c>
      <c r="F72" s="23">
        <v>454.75154855219859</v>
      </c>
      <c r="G72" s="23">
        <v>441.82701679009983</v>
      </c>
      <c r="H72" s="23">
        <v>722.44125775975886</v>
      </c>
      <c r="I72" s="23">
        <v>480.57198188000001</v>
      </c>
      <c r="J72" s="23">
        <v>323.18890195999995</v>
      </c>
      <c r="K72" s="23">
        <v>253.69208612999901</v>
      </c>
      <c r="L72" s="23">
        <v>154.079142219999</v>
      </c>
      <c r="M72" s="23">
        <v>188.14402227966301</v>
      </c>
      <c r="N72" s="23">
        <v>315.31703511000001</v>
      </c>
    </row>
    <row r="73" spans="1:14" ht="2.25" customHeight="1" x14ac:dyDescent="0.2">
      <c r="B73" s="36"/>
      <c r="C73" s="16"/>
    </row>
    <row r="74" spans="1:14" ht="7.5" customHeight="1" x14ac:dyDescent="0.2">
      <c r="A74" s="6" t="s">
        <v>4</v>
      </c>
      <c r="B74" s="37" t="s">
        <v>28</v>
      </c>
      <c r="C74" s="15"/>
      <c r="D74" s="11">
        <f>SUM(D75:D76)</f>
        <v>3.2541169999999999</v>
      </c>
      <c r="E74" s="11">
        <f>SUM(E75:E76)</f>
        <v>0</v>
      </c>
      <c r="F74" s="11">
        <f>SUM(F75:F76)</f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</row>
    <row r="75" spans="1:14" ht="18" hidden="1" customHeight="1" x14ac:dyDescent="0.2">
      <c r="B75" s="39" t="s">
        <v>67</v>
      </c>
      <c r="C75" s="16"/>
      <c r="D75" s="10" t="s">
        <v>0</v>
      </c>
      <c r="E75" s="10" t="s">
        <v>0</v>
      </c>
    </row>
    <row r="76" spans="1:14" ht="9.9499999999999993" customHeight="1" x14ac:dyDescent="0.2">
      <c r="B76" s="38" t="s">
        <v>33</v>
      </c>
      <c r="C76" s="16"/>
      <c r="D76" s="23">
        <v>3.2541169999999999</v>
      </c>
      <c r="E76" s="23" t="s">
        <v>0</v>
      </c>
      <c r="F76" s="23" t="s">
        <v>0</v>
      </c>
      <c r="G76" s="23" t="s">
        <v>0</v>
      </c>
      <c r="H76" s="10" t="s">
        <v>0</v>
      </c>
      <c r="I76" s="10" t="s">
        <v>0</v>
      </c>
      <c r="J76" s="10" t="s">
        <v>0</v>
      </c>
      <c r="K76" s="10" t="s">
        <v>0</v>
      </c>
      <c r="L76" s="10">
        <v>0</v>
      </c>
      <c r="M76" s="10">
        <v>0</v>
      </c>
      <c r="N76" s="10">
        <v>0</v>
      </c>
    </row>
    <row r="77" spans="1:14" ht="2.25" customHeight="1" x14ac:dyDescent="0.2">
      <c r="B77" s="35"/>
      <c r="C77" s="16"/>
    </row>
    <row r="78" spans="1:14" ht="9.9499999999999993" customHeight="1" x14ac:dyDescent="0.2">
      <c r="A78" s="6" t="s">
        <v>5</v>
      </c>
      <c r="B78" s="37" t="s">
        <v>66</v>
      </c>
      <c r="C78" s="15"/>
      <c r="D78" s="11">
        <f>SUM(D79:D80)</f>
        <v>551.66544656999997</v>
      </c>
      <c r="E78" s="11">
        <f>SUM(E79:E80)</f>
        <v>439.69765167999998</v>
      </c>
      <c r="F78" s="11">
        <f>SUM(F79:F80)</f>
        <v>417.2292956210004</v>
      </c>
      <c r="G78" s="11">
        <v>256.64916458999994</v>
      </c>
      <c r="H78" s="11">
        <v>362.03896404217522</v>
      </c>
      <c r="I78" s="11">
        <v>376.00350847000004</v>
      </c>
      <c r="J78" s="11">
        <v>384.88919739999898</v>
      </c>
      <c r="K78" s="11">
        <v>205.02351473999903</v>
      </c>
      <c r="L78" s="11">
        <v>291.38034278999891</v>
      </c>
      <c r="M78" s="11">
        <v>514.556545279175</v>
      </c>
      <c r="N78" s="11">
        <v>439.74688966999997</v>
      </c>
    </row>
    <row r="79" spans="1:14" ht="9.9499999999999993" customHeight="1" x14ac:dyDescent="0.2">
      <c r="B79" s="38" t="s">
        <v>35</v>
      </c>
      <c r="C79" s="16"/>
      <c r="D79" s="23">
        <v>540.2431249</v>
      </c>
      <c r="E79" s="23">
        <v>436.82028661999999</v>
      </c>
      <c r="F79" s="23">
        <v>347.8130740400004</v>
      </c>
      <c r="G79" s="23">
        <v>202.03338494999991</v>
      </c>
      <c r="H79" s="23">
        <v>330.28690201824946</v>
      </c>
      <c r="I79" s="23">
        <v>371.11476966000004</v>
      </c>
      <c r="J79" s="23">
        <v>295.41564794999897</v>
      </c>
      <c r="K79" s="23">
        <v>152.62656390999902</v>
      </c>
      <c r="L79" s="23">
        <v>207.42700972999901</v>
      </c>
      <c r="M79" s="23">
        <v>381.75812345752001</v>
      </c>
      <c r="N79" s="23">
        <v>342.18740111</v>
      </c>
    </row>
    <row r="80" spans="1:14" ht="9" customHeight="1" x14ac:dyDescent="0.2">
      <c r="B80" s="38" t="s">
        <v>9</v>
      </c>
      <c r="C80" s="16"/>
      <c r="D80" s="23">
        <v>11.422321670000002</v>
      </c>
      <c r="E80" s="23">
        <v>2.8773650599999998</v>
      </c>
      <c r="F80" s="23">
        <v>69.416221580999988</v>
      </c>
      <c r="G80" s="23">
        <v>54.615779640000014</v>
      </c>
      <c r="H80" s="23">
        <v>31.752062023925781</v>
      </c>
      <c r="I80" s="23">
        <v>4.8887388099999995</v>
      </c>
      <c r="J80" s="23">
        <v>89.473549450000007</v>
      </c>
      <c r="K80" s="23">
        <v>52.396950830000002</v>
      </c>
      <c r="L80" s="23">
        <v>83.953333059999892</v>
      </c>
      <c r="M80" s="23">
        <v>132.79842182165501</v>
      </c>
      <c r="N80" s="23">
        <v>97.559488560000005</v>
      </c>
    </row>
    <row r="81" spans="1:14" ht="2.25" customHeight="1" x14ac:dyDescent="0.2">
      <c r="B81" s="35"/>
      <c r="C81" s="16"/>
    </row>
    <row r="82" spans="1:14" ht="9.9499999999999993" customHeight="1" x14ac:dyDescent="0.2">
      <c r="A82" s="6" t="s">
        <v>6</v>
      </c>
      <c r="B82" s="37" t="s">
        <v>65</v>
      </c>
      <c r="C82" s="15"/>
      <c r="D82" s="11">
        <f>SUM(D83:D85)</f>
        <v>926.94505740999864</v>
      </c>
      <c r="E82" s="11">
        <f>SUM(E83:E85)</f>
        <v>894.84591288999991</v>
      </c>
      <c r="F82" s="11">
        <f>SUM(F83:F85)</f>
        <v>565.37780158389967</v>
      </c>
      <c r="G82" s="11">
        <v>223.60151950099993</v>
      </c>
      <c r="H82" s="11">
        <v>108.78598570455812</v>
      </c>
      <c r="I82" s="11">
        <v>327.10218092999997</v>
      </c>
      <c r="J82" s="11">
        <v>50.030972720000008</v>
      </c>
      <c r="K82" s="11">
        <v>66.129405340000005</v>
      </c>
      <c r="L82" s="11">
        <v>83.826004709999893</v>
      </c>
      <c r="M82" s="11">
        <v>204.48763120349162</v>
      </c>
      <c r="N82" s="11">
        <v>216.07556920000002</v>
      </c>
    </row>
    <row r="83" spans="1:14" ht="9.9499999999999993" customHeight="1" x14ac:dyDescent="0.2">
      <c r="B83" s="38" t="s">
        <v>38</v>
      </c>
      <c r="C83" s="16"/>
      <c r="D83" s="23">
        <v>69.036758710000043</v>
      </c>
      <c r="E83" s="23">
        <v>187.43320922000004</v>
      </c>
      <c r="F83" s="23">
        <v>120.62701077990005</v>
      </c>
      <c r="G83" s="23">
        <v>88.254988699999984</v>
      </c>
      <c r="H83" s="23">
        <v>58.623838721069305</v>
      </c>
      <c r="I83" s="23">
        <v>259.25604815000003</v>
      </c>
      <c r="J83" s="23">
        <v>3.9518674700000003</v>
      </c>
      <c r="K83" s="23">
        <v>15.10102959</v>
      </c>
      <c r="L83" s="23">
        <v>10.091021900000001</v>
      </c>
      <c r="M83" s="23">
        <v>28.638317615600602</v>
      </c>
      <c r="N83" s="23">
        <v>4.2600065100000002</v>
      </c>
    </row>
    <row r="84" spans="1:14" ht="9.9499999999999993" customHeight="1" x14ac:dyDescent="0.2">
      <c r="B84" s="38" t="s">
        <v>64</v>
      </c>
      <c r="C84" s="16"/>
      <c r="D84" s="23">
        <v>93.613352040000009</v>
      </c>
      <c r="E84" s="23">
        <v>81.320868000000004</v>
      </c>
      <c r="F84" s="23">
        <v>42.557688303000049</v>
      </c>
      <c r="G84" s="23">
        <v>67.312767510999976</v>
      </c>
      <c r="H84" s="23">
        <v>44.01492911584355</v>
      </c>
      <c r="I84" s="23">
        <v>35.010284659999996</v>
      </c>
      <c r="J84" s="23">
        <v>44.909922090000002</v>
      </c>
      <c r="K84" s="23">
        <v>51.028375750000002</v>
      </c>
      <c r="L84" s="23">
        <v>73.734982809999892</v>
      </c>
      <c r="M84" s="23">
        <v>175.849313587891</v>
      </c>
      <c r="N84" s="23">
        <v>211.81556269000001</v>
      </c>
    </row>
    <row r="85" spans="1:14" ht="9.9499999999999993" customHeight="1" x14ac:dyDescent="0.2">
      <c r="B85" s="38" t="s">
        <v>34</v>
      </c>
      <c r="C85" s="16"/>
      <c r="D85" s="23">
        <v>764.29494665999857</v>
      </c>
      <c r="E85" s="23">
        <v>626.09183566999991</v>
      </c>
      <c r="F85" s="23">
        <v>402.19310250099954</v>
      </c>
      <c r="G85" s="23">
        <v>68.033763289999982</v>
      </c>
      <c r="H85" s="23">
        <v>6.147217867645268</v>
      </c>
      <c r="I85" s="23">
        <v>32.835848120000001</v>
      </c>
      <c r="J85" s="23">
        <v>1.16918316</v>
      </c>
      <c r="K85" s="23">
        <v>0</v>
      </c>
      <c r="L85" s="23">
        <v>0</v>
      </c>
      <c r="M85" s="23">
        <v>0</v>
      </c>
      <c r="N85" s="23">
        <v>0</v>
      </c>
    </row>
    <row r="86" spans="1:14" ht="3" customHeight="1" x14ac:dyDescent="0.2">
      <c r="B86" s="36"/>
      <c r="C86" s="16"/>
    </row>
    <row r="87" spans="1:14" ht="9.9499999999999993" customHeight="1" x14ac:dyDescent="0.2">
      <c r="A87" s="6" t="s">
        <v>7</v>
      </c>
      <c r="B87" s="41" t="s">
        <v>63</v>
      </c>
      <c r="C87" s="15"/>
      <c r="D87" s="11">
        <f>SUM(D88:D93)</f>
        <v>2005.1448750999998</v>
      </c>
      <c r="E87" s="11">
        <f>SUM(E88:E93)</f>
        <v>2029.1238200399998</v>
      </c>
      <c r="F87" s="11">
        <f>SUM(F88:F93)</f>
        <v>2562.6495640010116</v>
      </c>
      <c r="G87" s="11">
        <v>1564.2528410089983</v>
      </c>
      <c r="H87" s="11">
        <v>5018.3040236123543</v>
      </c>
      <c r="I87" s="11">
        <v>2136.96278063</v>
      </c>
      <c r="J87" s="11">
        <v>2231.6790219899999</v>
      </c>
      <c r="K87" s="11">
        <v>1638.860667109999</v>
      </c>
      <c r="L87" s="11">
        <v>1895.028005109999</v>
      </c>
      <c r="M87" s="11">
        <v>1450.0146811985019</v>
      </c>
      <c r="N87" s="11">
        <v>2336.1557707000002</v>
      </c>
    </row>
    <row r="88" spans="1:14" ht="9.9499999999999993" customHeight="1" x14ac:dyDescent="0.2">
      <c r="B88" s="39" t="s">
        <v>20</v>
      </c>
      <c r="C88" s="16"/>
      <c r="D88" s="23" t="s">
        <v>0</v>
      </c>
      <c r="E88" s="23" t="s">
        <v>0</v>
      </c>
      <c r="F88" s="23" t="s">
        <v>0</v>
      </c>
      <c r="G88" s="23" t="s">
        <v>0</v>
      </c>
      <c r="H88" s="10" t="s">
        <v>81</v>
      </c>
      <c r="I88" s="10" t="s">
        <v>81</v>
      </c>
      <c r="J88" s="10" t="s">
        <v>81</v>
      </c>
      <c r="K88" s="10" t="s">
        <v>81</v>
      </c>
      <c r="L88" s="10" t="s">
        <v>81</v>
      </c>
      <c r="M88" s="10" t="s">
        <v>81</v>
      </c>
      <c r="N88" s="10" t="s">
        <v>81</v>
      </c>
    </row>
    <row r="89" spans="1:14" ht="9.9499999999999993" customHeight="1" x14ac:dyDescent="0.2">
      <c r="B89" s="39" t="s">
        <v>10</v>
      </c>
      <c r="C89" s="16"/>
      <c r="D89" s="23" t="s">
        <v>0</v>
      </c>
      <c r="E89" s="23" t="s">
        <v>0</v>
      </c>
      <c r="F89" s="23" t="s">
        <v>0</v>
      </c>
      <c r="G89" s="23" t="s">
        <v>0</v>
      </c>
      <c r="H89" s="10" t="s">
        <v>81</v>
      </c>
      <c r="I89" s="10" t="s">
        <v>81</v>
      </c>
      <c r="J89" s="10" t="s">
        <v>81</v>
      </c>
      <c r="K89" s="10" t="s">
        <v>81</v>
      </c>
      <c r="L89" s="10" t="s">
        <v>81</v>
      </c>
      <c r="M89" s="10" t="s">
        <v>81</v>
      </c>
      <c r="N89" s="10" t="s">
        <v>81</v>
      </c>
    </row>
    <row r="90" spans="1:14" ht="9.9499999999999993" customHeight="1" x14ac:dyDescent="0.2">
      <c r="B90" s="38" t="s">
        <v>18</v>
      </c>
      <c r="C90" s="16"/>
      <c r="D90" s="23" t="s">
        <v>0</v>
      </c>
      <c r="E90" s="23" t="s">
        <v>0</v>
      </c>
      <c r="F90" s="23" t="s">
        <v>0</v>
      </c>
      <c r="G90" s="23" t="s">
        <v>0</v>
      </c>
      <c r="H90" s="10" t="s">
        <v>81</v>
      </c>
      <c r="I90" s="10" t="s">
        <v>81</v>
      </c>
      <c r="J90" s="10" t="s">
        <v>81</v>
      </c>
      <c r="K90" s="10" t="s">
        <v>81</v>
      </c>
      <c r="L90" s="10" t="s">
        <v>81</v>
      </c>
      <c r="M90" s="10" t="s">
        <v>81</v>
      </c>
      <c r="N90" s="10" t="s">
        <v>81</v>
      </c>
    </row>
    <row r="91" spans="1:14" ht="9.9499999999999993" customHeight="1" x14ac:dyDescent="0.2">
      <c r="B91" s="38" t="s">
        <v>75</v>
      </c>
      <c r="C91" s="16"/>
      <c r="D91" s="23">
        <v>855.36070099999995</v>
      </c>
      <c r="E91" s="23">
        <v>1011.250873</v>
      </c>
      <c r="F91" s="23">
        <v>699.0288398500004</v>
      </c>
      <c r="G91" s="23">
        <v>425.97840771699867</v>
      </c>
      <c r="H91" s="23">
        <v>3267.6966736603499</v>
      </c>
      <c r="I91" s="23">
        <v>1155.97618715</v>
      </c>
      <c r="J91" s="23">
        <v>1199.34384073</v>
      </c>
      <c r="K91" s="23">
        <v>864.58887121999999</v>
      </c>
      <c r="L91" s="23">
        <v>1063.57984053</v>
      </c>
      <c r="M91" s="23">
        <v>597.55148748706097</v>
      </c>
      <c r="N91" s="23">
        <v>1341.7031926</v>
      </c>
    </row>
    <row r="92" spans="1:14" ht="9.75" customHeight="1" x14ac:dyDescent="0.2">
      <c r="B92" s="38" t="s">
        <v>32</v>
      </c>
      <c r="C92" s="16"/>
      <c r="D92" s="23">
        <v>703.06038584999976</v>
      </c>
      <c r="E92" s="23">
        <v>404.24210404000002</v>
      </c>
      <c r="F92" s="23">
        <v>395.84501012101066</v>
      </c>
      <c r="G92" s="23">
        <v>411.34126637200001</v>
      </c>
      <c r="H92" s="23">
        <v>777.36852117563751</v>
      </c>
      <c r="I92" s="23">
        <v>980.98659348000001</v>
      </c>
      <c r="J92" s="23">
        <v>1032.3351812599999</v>
      </c>
      <c r="K92" s="23">
        <v>774.271795889999</v>
      </c>
      <c r="L92" s="23">
        <v>831.448164579999</v>
      </c>
      <c r="M92" s="23">
        <v>852.46319371144102</v>
      </c>
      <c r="N92" s="23">
        <v>994.45257809999998</v>
      </c>
    </row>
    <row r="93" spans="1:14" ht="9.9499999999999993" customHeight="1" x14ac:dyDescent="0.2">
      <c r="B93" s="38" t="s">
        <v>62</v>
      </c>
      <c r="C93" s="16"/>
      <c r="D93" s="23">
        <v>446.72378824999998</v>
      </c>
      <c r="E93" s="23">
        <v>613.63084300000003</v>
      </c>
      <c r="F93" s="23">
        <v>1467.7757140300002</v>
      </c>
      <c r="G93" s="23">
        <v>726.93316691999962</v>
      </c>
      <c r="H93" s="23">
        <v>973.23882877636709</v>
      </c>
      <c r="I93" s="23" t="s">
        <v>0</v>
      </c>
      <c r="J93" s="23" t="s">
        <v>0</v>
      </c>
      <c r="K93" s="23" t="s">
        <v>0</v>
      </c>
      <c r="L93" s="23" t="s">
        <v>0</v>
      </c>
      <c r="M93" s="23" t="s">
        <v>0</v>
      </c>
      <c r="N93" s="23" t="s">
        <v>0</v>
      </c>
    </row>
    <row r="94" spans="1:14" ht="12" customHeight="1" x14ac:dyDescent="0.2">
      <c r="B94" s="38"/>
      <c r="C94" s="16"/>
      <c r="D94" s="23"/>
      <c r="E94" s="23"/>
      <c r="F94" s="23"/>
      <c r="G94" s="23"/>
    </row>
    <row r="95" spans="1:14" ht="9.9499999999999993" customHeight="1" x14ac:dyDescent="0.2">
      <c r="B95" s="41" t="s">
        <v>61</v>
      </c>
      <c r="C95" s="15"/>
      <c r="D95" s="11">
        <f>+D96</f>
        <v>445.23283500000002</v>
      </c>
      <c r="E95" s="11">
        <f>+E96</f>
        <v>1112.5853990000001</v>
      </c>
      <c r="F95" s="11">
        <f>+F96</f>
        <v>1572.5228510599998</v>
      </c>
      <c r="G95" s="11">
        <v>1268.3309142099997</v>
      </c>
      <c r="H95" s="11">
        <v>1734.5023480055374</v>
      </c>
      <c r="I95" s="11">
        <v>1054.3647125800001</v>
      </c>
      <c r="J95" s="11">
        <v>1548.8450723800001</v>
      </c>
      <c r="K95" s="11">
        <v>1323.1346840899898</v>
      </c>
      <c r="L95" s="11">
        <v>1850.6553839000001</v>
      </c>
      <c r="M95" s="11">
        <v>1336.7494205232401</v>
      </c>
      <c r="N95" s="11">
        <v>1227.8759048699999</v>
      </c>
    </row>
    <row r="96" spans="1:14" ht="9.9499999999999993" customHeight="1" x14ac:dyDescent="0.2">
      <c r="B96" s="38" t="s">
        <v>31</v>
      </c>
      <c r="C96" s="16"/>
      <c r="D96" s="23">
        <v>445.23283500000002</v>
      </c>
      <c r="E96" s="23">
        <v>1112.5853990000001</v>
      </c>
      <c r="F96" s="23">
        <v>1572.5228510599998</v>
      </c>
      <c r="G96" s="23">
        <v>1268.3309142099997</v>
      </c>
      <c r="H96" s="23">
        <v>1734.5023480055374</v>
      </c>
      <c r="I96" s="23">
        <v>1054.3647125800001</v>
      </c>
      <c r="J96" s="23">
        <v>1548.8450723800001</v>
      </c>
      <c r="K96" s="23">
        <v>1323.1346840899898</v>
      </c>
      <c r="L96" s="23">
        <v>1850.6553839000001</v>
      </c>
      <c r="M96" s="23">
        <v>1336.7494205232401</v>
      </c>
      <c r="N96" s="23">
        <v>1227.8759048699999</v>
      </c>
    </row>
    <row r="97" spans="1:14" ht="3.75" customHeight="1" x14ac:dyDescent="0.2">
      <c r="B97" s="35"/>
      <c r="C97" s="16"/>
    </row>
    <row r="98" spans="1:14" ht="9.9499999999999993" customHeight="1" x14ac:dyDescent="0.2">
      <c r="B98" s="41" t="s">
        <v>26</v>
      </c>
      <c r="C98" s="15"/>
      <c r="D98" s="11">
        <v>124.623175</v>
      </c>
      <c r="E98" s="11">
        <v>118.762079</v>
      </c>
      <c r="F98" s="11">
        <v>67.888839037810072</v>
      </c>
      <c r="G98" s="11">
        <v>153.56932312900005</v>
      </c>
      <c r="H98" s="11">
        <v>80.912757167642013</v>
      </c>
      <c r="I98" s="11">
        <v>61.845529460000002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</row>
    <row r="99" spans="1:14" ht="3.75" customHeight="1" x14ac:dyDescent="0.2">
      <c r="B99" s="41"/>
      <c r="C99" s="15"/>
      <c r="D99" s="11"/>
      <c r="E99" s="11"/>
      <c r="F99" s="11"/>
      <c r="G99" s="11"/>
    </row>
    <row r="100" spans="1:14" ht="9.9499999999999993" customHeight="1" x14ac:dyDescent="0.2">
      <c r="B100" s="37" t="s">
        <v>46</v>
      </c>
      <c r="C100" s="15"/>
      <c r="D100" s="11">
        <f>SUM(D101:D104)</f>
        <v>169.40955500000001</v>
      </c>
      <c r="E100" s="11">
        <f>SUM(E101:E104)</f>
        <v>188.55956</v>
      </c>
      <c r="F100" s="11">
        <f>SUM(F101:F104)</f>
        <v>197.54928449658971</v>
      </c>
      <c r="G100" s="11">
        <v>209.23478842004999</v>
      </c>
      <c r="H100" s="11">
        <v>265.38217587754588</v>
      </c>
      <c r="I100" s="11">
        <v>323.35033154999996</v>
      </c>
      <c r="J100" s="11">
        <v>733.38296573000002</v>
      </c>
      <c r="K100" s="11">
        <v>4854.4865453900002</v>
      </c>
      <c r="L100" s="11">
        <v>3764.063559329999</v>
      </c>
      <c r="M100" s="11">
        <v>2815.3558053947618</v>
      </c>
      <c r="N100" s="11">
        <v>1818.5959520199999</v>
      </c>
    </row>
    <row r="101" spans="1:14" ht="9.9499999999999993" customHeight="1" x14ac:dyDescent="0.2">
      <c r="B101" s="38" t="s">
        <v>60</v>
      </c>
      <c r="C101" s="15"/>
      <c r="D101" s="23" t="s">
        <v>0</v>
      </c>
      <c r="E101" s="23" t="s">
        <v>0</v>
      </c>
      <c r="F101" s="23" t="s">
        <v>0</v>
      </c>
      <c r="G101" s="23" t="s">
        <v>0</v>
      </c>
      <c r="H101" s="10" t="s">
        <v>81</v>
      </c>
      <c r="I101" s="10" t="s">
        <v>81</v>
      </c>
      <c r="J101" s="10" t="s">
        <v>81</v>
      </c>
      <c r="K101" s="10" t="s">
        <v>81</v>
      </c>
      <c r="L101" s="10" t="s">
        <v>81</v>
      </c>
      <c r="M101" s="10" t="s">
        <v>81</v>
      </c>
      <c r="N101" s="10" t="s">
        <v>81</v>
      </c>
    </row>
    <row r="102" spans="1:14" ht="9.9499999999999993" customHeight="1" x14ac:dyDescent="0.2">
      <c r="B102" s="39" t="s">
        <v>59</v>
      </c>
      <c r="C102" s="15"/>
      <c r="D102" s="23" t="s">
        <v>0</v>
      </c>
      <c r="E102" s="23" t="s">
        <v>0</v>
      </c>
      <c r="F102" s="23" t="s">
        <v>0</v>
      </c>
      <c r="G102" s="23" t="s">
        <v>0</v>
      </c>
      <c r="H102" s="10" t="s">
        <v>81</v>
      </c>
      <c r="I102" s="10" t="s">
        <v>81</v>
      </c>
      <c r="J102" s="10" t="s">
        <v>81</v>
      </c>
      <c r="K102" s="10" t="s">
        <v>81</v>
      </c>
      <c r="L102" s="10" t="s">
        <v>81</v>
      </c>
      <c r="M102" s="10" t="s">
        <v>81</v>
      </c>
      <c r="N102" s="10" t="s">
        <v>81</v>
      </c>
    </row>
    <row r="103" spans="1:14" ht="9.9499999999999993" customHeight="1" x14ac:dyDescent="0.2">
      <c r="B103" s="39" t="s">
        <v>48</v>
      </c>
      <c r="C103" s="16"/>
      <c r="D103" s="23">
        <v>109.351901</v>
      </c>
      <c r="E103" s="23">
        <v>112.240779</v>
      </c>
      <c r="F103" s="23">
        <v>114.49434779658966</v>
      </c>
      <c r="G103" s="23">
        <v>117.87518873995009</v>
      </c>
      <c r="H103" s="23">
        <v>126.59809343802229</v>
      </c>
      <c r="I103" s="23">
        <v>145.91737634999998</v>
      </c>
      <c r="J103" s="23">
        <v>425.08127314000001</v>
      </c>
      <c r="K103" s="23">
        <v>4575.7455511099997</v>
      </c>
      <c r="L103" s="23">
        <v>3458.7103234599999</v>
      </c>
      <c r="M103" s="23">
        <v>2500.4527136969</v>
      </c>
      <c r="N103" s="23">
        <v>1720.77413037</v>
      </c>
    </row>
    <row r="104" spans="1:14" ht="9.9499999999999993" customHeight="1" x14ac:dyDescent="0.2">
      <c r="B104" s="38" t="s">
        <v>58</v>
      </c>
      <c r="C104" s="16"/>
      <c r="D104" s="23">
        <v>60.057653999999999</v>
      </c>
      <c r="E104" s="23">
        <v>76.318781000000001</v>
      </c>
      <c r="F104" s="23">
        <v>83.054936700000042</v>
      </c>
      <c r="G104" s="23">
        <v>91.359599680099905</v>
      </c>
      <c r="H104" s="23">
        <v>138.78408243952359</v>
      </c>
      <c r="I104" s="23">
        <v>177.43295519999998</v>
      </c>
      <c r="J104" s="23">
        <v>308.30169258999996</v>
      </c>
      <c r="K104" s="23">
        <v>278.74099428</v>
      </c>
      <c r="L104" s="23">
        <v>305.35323586999897</v>
      </c>
      <c r="M104" s="23">
        <v>314.90309169786201</v>
      </c>
      <c r="N104" s="23">
        <v>97.821821650000004</v>
      </c>
    </row>
    <row r="105" spans="1:14" ht="3" hidden="1" customHeight="1" x14ac:dyDescent="0.2">
      <c r="B105" s="35"/>
      <c r="C105" s="16"/>
    </row>
    <row r="106" spans="1:14" ht="9.9499999999999993" hidden="1" customHeight="1" x14ac:dyDescent="0.2">
      <c r="B106" s="37" t="s">
        <v>24</v>
      </c>
      <c r="C106" s="16"/>
      <c r="D106" s="4" t="s">
        <v>0</v>
      </c>
      <c r="E106" s="4" t="s">
        <v>0</v>
      </c>
    </row>
    <row r="107" spans="1:14" ht="9.9499999999999993" hidden="1" customHeight="1" x14ac:dyDescent="0.2">
      <c r="B107" s="38" t="s">
        <v>21</v>
      </c>
      <c r="C107" s="16"/>
      <c r="D107" s="10" t="s">
        <v>0</v>
      </c>
      <c r="E107" s="10" t="s">
        <v>0</v>
      </c>
    </row>
    <row r="108" spans="1:14" ht="6.75" customHeight="1" x14ac:dyDescent="0.2">
      <c r="B108" s="41"/>
      <c r="C108" s="15"/>
      <c r="D108" s="11"/>
      <c r="E108" s="11"/>
      <c r="F108" s="11"/>
      <c r="G108" s="11"/>
      <c r="H108" s="11"/>
      <c r="I108" s="11"/>
    </row>
    <row r="109" spans="1:14" ht="6" customHeight="1" x14ac:dyDescent="0.2">
      <c r="B109" s="42"/>
      <c r="C109" s="18"/>
    </row>
    <row r="110" spans="1:14" ht="9.9499999999999993" customHeight="1" x14ac:dyDescent="0.2">
      <c r="A110" s="6" t="s">
        <v>8</v>
      </c>
      <c r="B110" s="37" t="s">
        <v>39</v>
      </c>
      <c r="C110" s="16"/>
      <c r="D110" s="11">
        <f>SUM(D111:D112)</f>
        <v>598.30912153999975</v>
      </c>
      <c r="E110" s="11">
        <f>SUM(E111:E112)</f>
        <v>598.96187699999996</v>
      </c>
      <c r="F110" s="11">
        <f>SUM(F111:F112)</f>
        <v>614.77274838142796</v>
      </c>
      <c r="G110" s="11">
        <v>620.81428889376116</v>
      </c>
      <c r="H110" s="11">
        <v>614.45355047266003</v>
      </c>
      <c r="I110" s="11">
        <v>616.88895315000002</v>
      </c>
      <c r="J110" s="11">
        <v>612.50435367</v>
      </c>
      <c r="K110" s="11">
        <v>664.32706797999799</v>
      </c>
      <c r="L110" s="11">
        <v>681.76344566</v>
      </c>
      <c r="M110" s="11">
        <v>764.41132622675298</v>
      </c>
      <c r="N110" s="11">
        <v>942.25259720999998</v>
      </c>
    </row>
    <row r="111" spans="1:14" ht="9.9499999999999993" customHeight="1" x14ac:dyDescent="0.2">
      <c r="B111" s="39" t="s">
        <v>43</v>
      </c>
      <c r="C111" s="16"/>
      <c r="D111" s="23">
        <v>402.79664153999971</v>
      </c>
      <c r="E111" s="23">
        <v>403.44939699999998</v>
      </c>
      <c r="F111" s="23">
        <v>402.85385125869936</v>
      </c>
      <c r="G111" s="23">
        <v>402.54102485767169</v>
      </c>
      <c r="H111" s="23">
        <v>401.73315084611841</v>
      </c>
      <c r="I111" s="23">
        <v>410.90576829000003</v>
      </c>
      <c r="J111" s="23">
        <v>405.65282344999997</v>
      </c>
      <c r="K111" s="23">
        <v>409.25679967999901</v>
      </c>
      <c r="L111" s="23">
        <v>415.11663081</v>
      </c>
      <c r="M111" s="23">
        <v>422.09673283049898</v>
      </c>
      <c r="N111" s="23">
        <v>525.92077227999994</v>
      </c>
    </row>
    <row r="112" spans="1:14" ht="9.9499999999999993" customHeight="1" x14ac:dyDescent="0.2">
      <c r="B112" s="39" t="s">
        <v>57</v>
      </c>
      <c r="C112" s="16"/>
      <c r="D112" s="23">
        <v>195.51248000000001</v>
      </c>
      <c r="E112" s="23">
        <v>195.51248000000001</v>
      </c>
      <c r="F112" s="23">
        <v>211.91889712272859</v>
      </c>
      <c r="G112" s="23">
        <v>218.27326403608947</v>
      </c>
      <c r="H112" s="23">
        <v>212.72039962654165</v>
      </c>
      <c r="I112" s="23">
        <v>205.98318486000002</v>
      </c>
      <c r="J112" s="23">
        <v>206.85153022</v>
      </c>
      <c r="K112" s="23">
        <v>255.07026829999899</v>
      </c>
      <c r="L112" s="23">
        <v>266.64681485</v>
      </c>
      <c r="M112" s="23">
        <v>342.314593396254</v>
      </c>
      <c r="N112" s="23">
        <v>416.33182492999998</v>
      </c>
    </row>
    <row r="113" spans="1:14" ht="5.0999999999999996" customHeight="1" x14ac:dyDescent="0.2">
      <c r="B113" s="35"/>
      <c r="C113" s="16"/>
    </row>
    <row r="114" spans="1:14" ht="9.9499999999999993" customHeight="1" x14ac:dyDescent="0.2">
      <c r="A114" s="6" t="s">
        <v>44</v>
      </c>
      <c r="B114" s="37" t="s">
        <v>25</v>
      </c>
      <c r="C114" s="16"/>
      <c r="D114" s="11">
        <f>SUM(D115:D116)</f>
        <v>132.25595419999993</v>
      </c>
      <c r="E114" s="11">
        <f>SUM(E115:E116)</f>
        <v>200.044601</v>
      </c>
      <c r="F114" s="11">
        <f>SUM(F115:F116)</f>
        <v>154.39993513240009</v>
      </c>
      <c r="G114" s="11">
        <v>389.52071761429983</v>
      </c>
      <c r="H114" s="11">
        <v>406.25798752144118</v>
      </c>
      <c r="I114" s="11">
        <v>237.37481439999999</v>
      </c>
      <c r="J114" s="11">
        <v>320.77996042999996</v>
      </c>
      <c r="K114" s="11">
        <v>415.60474535999896</v>
      </c>
      <c r="L114" s="11">
        <v>257.27502716999999</v>
      </c>
      <c r="M114" s="11">
        <v>182.17689864897912</v>
      </c>
      <c r="N114" s="11">
        <v>672.93269511999995</v>
      </c>
    </row>
    <row r="115" spans="1:14" ht="16.5" customHeight="1" x14ac:dyDescent="0.2">
      <c r="B115" s="39" t="s">
        <v>56</v>
      </c>
      <c r="C115" s="16"/>
      <c r="D115" s="23">
        <v>88.234222000000003</v>
      </c>
      <c r="E115" s="23">
        <v>148.01578599999999</v>
      </c>
      <c r="F115" s="23">
        <v>81.326460471900106</v>
      </c>
      <c r="G115" s="23">
        <v>279.62806267499974</v>
      </c>
      <c r="H115" s="23">
        <v>155.3618589636522</v>
      </c>
      <c r="I115" s="23">
        <v>83.03190635</v>
      </c>
      <c r="J115" s="23">
        <v>277.24612151999997</v>
      </c>
      <c r="K115" s="23">
        <v>389.92901993999897</v>
      </c>
      <c r="L115" s="23">
        <v>236.29845816</v>
      </c>
      <c r="M115" s="23">
        <v>154.76479800640101</v>
      </c>
      <c r="N115" s="23">
        <v>647.3480161</v>
      </c>
    </row>
    <row r="116" spans="1:14" ht="19.5" customHeight="1" x14ac:dyDescent="0.2">
      <c r="B116" s="39" t="s">
        <v>76</v>
      </c>
      <c r="C116" s="16"/>
      <c r="D116" s="23">
        <v>44.021732199999931</v>
      </c>
      <c r="E116" s="23">
        <v>52.028815000000002</v>
      </c>
      <c r="F116" s="23">
        <v>73.073474660499983</v>
      </c>
      <c r="G116" s="23">
        <v>109.8926549393001</v>
      </c>
      <c r="H116" s="23">
        <v>250.89612855778898</v>
      </c>
      <c r="I116" s="23">
        <v>154.34290805000001</v>
      </c>
      <c r="J116" s="23">
        <v>43.533838909999993</v>
      </c>
      <c r="K116" s="23">
        <v>25.675725420000003</v>
      </c>
      <c r="L116" s="23">
        <v>20.976569010000002</v>
      </c>
      <c r="M116" s="23">
        <v>27.4121006425781</v>
      </c>
      <c r="N116" s="23">
        <v>25.584679019999999</v>
      </c>
    </row>
    <row r="117" spans="1:14" ht="5.0999999999999996" customHeight="1" x14ac:dyDescent="0.2">
      <c r="B117" s="35"/>
      <c r="C117" s="16"/>
    </row>
    <row r="118" spans="1:14" ht="9.9499999999999993" customHeight="1" x14ac:dyDescent="0.2">
      <c r="A118" s="6" t="s">
        <v>55</v>
      </c>
      <c r="B118" s="37" t="s">
        <v>47</v>
      </c>
      <c r="C118" s="16"/>
      <c r="D118" s="11">
        <f>SUM(D119:D126)</f>
        <v>2955.71367577</v>
      </c>
      <c r="E118" s="11">
        <f>SUM(E119:E126)</f>
        <v>3873.6664809999997</v>
      </c>
      <c r="F118" s="11">
        <f>SUM(F119:F126)</f>
        <v>3697.6030298081741</v>
      </c>
      <c r="G118" s="11">
        <v>3685.1499243275039</v>
      </c>
      <c r="H118" s="11">
        <v>4080.085949903033</v>
      </c>
      <c r="I118" s="11">
        <v>4062.6458254099998</v>
      </c>
      <c r="J118" s="11">
        <v>4723.7195339599975</v>
      </c>
      <c r="K118" s="11">
        <v>4128.1764910599886</v>
      </c>
      <c r="L118" s="11">
        <v>4630.873146689999</v>
      </c>
      <c r="M118" s="11">
        <v>6488.1608379273075</v>
      </c>
      <c r="N118" s="11">
        <v>8268.2115674899997</v>
      </c>
    </row>
    <row r="119" spans="1:14" ht="9.9499999999999993" customHeight="1" x14ac:dyDescent="0.2">
      <c r="B119" s="38" t="s">
        <v>54</v>
      </c>
      <c r="C119" s="16"/>
      <c r="D119" s="23">
        <v>890.54999227999997</v>
      </c>
      <c r="E119" s="23">
        <v>1090.5647799999999</v>
      </c>
      <c r="F119" s="23">
        <v>1067.2542914470803</v>
      </c>
      <c r="G119" s="23">
        <v>978.73647066210071</v>
      </c>
      <c r="H119" s="24">
        <v>1023.0363273229993</v>
      </c>
      <c r="I119" s="24">
        <v>968.46327803999998</v>
      </c>
      <c r="J119" s="24">
        <v>917.22550572999899</v>
      </c>
      <c r="K119" s="24">
        <v>945.93511798999998</v>
      </c>
      <c r="L119" s="24">
        <v>916.75055271000008</v>
      </c>
      <c r="M119" s="24">
        <v>936.07546318945299</v>
      </c>
      <c r="N119" s="24">
        <v>999.67682878999995</v>
      </c>
    </row>
    <row r="120" spans="1:14" ht="9.9499999999999993" customHeight="1" x14ac:dyDescent="0.2">
      <c r="B120" s="38" t="s">
        <v>53</v>
      </c>
      <c r="C120" s="16"/>
      <c r="D120" s="23">
        <v>451.44208200000003</v>
      </c>
      <c r="E120" s="23">
        <v>669.38055499999996</v>
      </c>
      <c r="F120" s="23">
        <v>758.01680015230033</v>
      </c>
      <c r="G120" s="23">
        <v>800.70711952089982</v>
      </c>
      <c r="H120" s="24">
        <v>882.40911240756304</v>
      </c>
      <c r="I120" s="24">
        <v>863.19524910999996</v>
      </c>
      <c r="J120" s="24">
        <v>867.47349567999902</v>
      </c>
      <c r="K120" s="24">
        <v>887.416554439999</v>
      </c>
      <c r="L120" s="24">
        <v>883.99534352000001</v>
      </c>
      <c r="M120" s="24">
        <v>942.87566822656299</v>
      </c>
      <c r="N120" s="24">
        <v>999.63690138999993</v>
      </c>
    </row>
    <row r="121" spans="1:14" ht="9.9499999999999993" customHeight="1" x14ac:dyDescent="0.2">
      <c r="B121" s="38" t="s">
        <v>52</v>
      </c>
      <c r="C121" s="15"/>
      <c r="D121" s="23">
        <v>339.30747149000018</v>
      </c>
      <c r="E121" s="23">
        <v>883.38950799999998</v>
      </c>
      <c r="F121" s="23">
        <v>363.47288618100021</v>
      </c>
      <c r="G121" s="23">
        <v>174.55481785699996</v>
      </c>
      <c r="H121" s="24">
        <v>344.22456129942162</v>
      </c>
      <c r="I121" s="24">
        <v>309.25718268999998</v>
      </c>
      <c r="J121" s="24">
        <v>962.21236296000006</v>
      </c>
      <c r="K121" s="24">
        <v>690.00129112000002</v>
      </c>
      <c r="L121" s="24">
        <v>573.59956768999893</v>
      </c>
      <c r="M121" s="24">
        <v>627.84123034338404</v>
      </c>
      <c r="N121" s="24">
        <v>784.6941030700001</v>
      </c>
    </row>
    <row r="122" spans="1:14" ht="9.9499999999999993" customHeight="1" x14ac:dyDescent="0.2">
      <c r="B122" s="38" t="s">
        <v>51</v>
      </c>
      <c r="C122" s="15"/>
      <c r="D122" s="23" t="s">
        <v>0</v>
      </c>
      <c r="E122" s="23" t="s">
        <v>0</v>
      </c>
      <c r="F122" s="23" t="s">
        <v>0</v>
      </c>
      <c r="G122" s="23" t="s">
        <v>0</v>
      </c>
      <c r="H122" s="24" t="s">
        <v>81</v>
      </c>
      <c r="I122" s="24" t="s">
        <v>81</v>
      </c>
      <c r="J122" s="24" t="s">
        <v>81</v>
      </c>
      <c r="K122" s="24" t="s">
        <v>81</v>
      </c>
      <c r="L122" s="24" t="s">
        <v>81</v>
      </c>
      <c r="M122" s="24" t="s">
        <v>81</v>
      </c>
      <c r="N122" s="24" t="s">
        <v>81</v>
      </c>
    </row>
    <row r="123" spans="1:14" ht="9.9499999999999993" customHeight="1" x14ac:dyDescent="0.2">
      <c r="B123" s="38" t="s">
        <v>50</v>
      </c>
      <c r="C123" s="16"/>
      <c r="D123" s="23">
        <v>181.32487399999999</v>
      </c>
      <c r="E123" s="23">
        <v>254.565764</v>
      </c>
      <c r="F123" s="23">
        <v>291.76836810780037</v>
      </c>
      <c r="G123" s="23">
        <v>333.74083777510003</v>
      </c>
      <c r="H123" s="24">
        <v>369.26474064414447</v>
      </c>
      <c r="I123" s="24">
        <v>369.87395800999997</v>
      </c>
      <c r="J123" s="24">
        <v>445.25544929</v>
      </c>
      <c r="K123" s="24">
        <v>402.23925314999997</v>
      </c>
      <c r="L123" s="24">
        <v>0</v>
      </c>
      <c r="M123" s="24" t="s">
        <v>0</v>
      </c>
      <c r="N123" s="24">
        <v>0</v>
      </c>
    </row>
    <row r="124" spans="1:14" ht="9.9499999999999993" customHeight="1" x14ac:dyDescent="0.2">
      <c r="B124" s="38" t="s">
        <v>88</v>
      </c>
      <c r="C124" s="16"/>
      <c r="D124" s="23"/>
      <c r="E124" s="23"/>
      <c r="F124" s="23"/>
      <c r="G124" s="23"/>
      <c r="H124" s="24"/>
      <c r="I124" s="24"/>
      <c r="J124" s="24"/>
      <c r="K124" s="24"/>
      <c r="L124" s="24">
        <v>426.91112830000003</v>
      </c>
      <c r="M124" s="24">
        <v>2018.5953584137001</v>
      </c>
      <c r="N124" s="24">
        <v>2827.61325317</v>
      </c>
    </row>
    <row r="125" spans="1:14" ht="9.9499999999999993" customHeight="1" x14ac:dyDescent="0.2">
      <c r="B125" s="38" t="s">
        <v>89</v>
      </c>
      <c r="C125" s="16"/>
      <c r="D125" s="23"/>
      <c r="E125" s="23"/>
      <c r="F125" s="23"/>
      <c r="G125" s="23"/>
      <c r="H125" s="24"/>
      <c r="I125" s="24"/>
      <c r="J125" s="24"/>
      <c r="K125" s="24"/>
      <c r="L125" s="24">
        <v>52.383227810000001</v>
      </c>
      <c r="M125" s="24">
        <v>40.913955301208503</v>
      </c>
      <c r="N125" s="24">
        <v>552.94365407999999</v>
      </c>
    </row>
    <row r="126" spans="1:14" ht="9.9499999999999993" customHeight="1" x14ac:dyDescent="0.2">
      <c r="B126" s="38" t="s">
        <v>49</v>
      </c>
      <c r="C126" s="16"/>
      <c r="D126" s="23">
        <v>1093.089256</v>
      </c>
      <c r="E126" s="23">
        <v>975.76587400000005</v>
      </c>
      <c r="F126" s="23">
        <v>1217.0906839199927</v>
      </c>
      <c r="G126" s="23">
        <v>1397.4106785124031</v>
      </c>
      <c r="H126" s="24">
        <v>1461.1512082289046</v>
      </c>
      <c r="I126" s="24">
        <v>1551.8561575599999</v>
      </c>
      <c r="J126" s="24">
        <v>1531.5527202999999</v>
      </c>
      <c r="K126" s="24">
        <v>1202.5842743599899</v>
      </c>
      <c r="L126" s="24">
        <v>1777.2333266600001</v>
      </c>
      <c r="M126" s="24">
        <v>1921.8591624530002</v>
      </c>
      <c r="N126" s="24">
        <v>2103.6468269900001</v>
      </c>
    </row>
    <row r="127" spans="1:14" ht="4.5" customHeight="1" x14ac:dyDescent="0.2">
      <c r="B127" s="38"/>
      <c r="C127" s="16"/>
      <c r="D127" s="23"/>
      <c r="E127" s="23"/>
      <c r="F127" s="23"/>
      <c r="G127" s="23"/>
    </row>
    <row r="128" spans="1:14" ht="9.9499999999999993" customHeight="1" x14ac:dyDescent="0.2">
      <c r="B128" s="37" t="s">
        <v>80</v>
      </c>
      <c r="C128" s="16"/>
      <c r="D128" s="11">
        <v>912.58864300000005</v>
      </c>
      <c r="E128" s="11">
        <v>1016.931079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</row>
    <row r="129" spans="1:21" ht="4.5" customHeight="1" x14ac:dyDescent="0.2">
      <c r="B129" s="37"/>
      <c r="C129" s="16"/>
      <c r="D129" s="11"/>
      <c r="E129" s="11"/>
      <c r="F129" s="11"/>
      <c r="G129" s="11"/>
    </row>
    <row r="130" spans="1:21" ht="9.9499999999999993" customHeight="1" x14ac:dyDescent="0.2">
      <c r="B130" s="34" t="s">
        <v>90</v>
      </c>
      <c r="C130" s="15"/>
      <c r="D130" s="11">
        <v>6618.9755990898702</v>
      </c>
      <c r="E130" s="11">
        <v>6772.5730948603323</v>
      </c>
      <c r="F130" s="11">
        <v>7771.7650398154556</v>
      </c>
      <c r="G130" s="11">
        <v>5833.1410350302776</v>
      </c>
      <c r="H130" s="11">
        <v>8302</v>
      </c>
      <c r="I130" s="11">
        <v>7008.7027512799996</v>
      </c>
      <c r="J130" s="11">
        <v>5576.2121367299997</v>
      </c>
      <c r="K130" s="11">
        <v>18320.36552969</v>
      </c>
      <c r="L130" s="11">
        <v>13400.5180144399</v>
      </c>
      <c r="M130" s="11">
        <v>7769.4002201721096</v>
      </c>
      <c r="N130" s="11">
        <v>8483.3143294900001</v>
      </c>
    </row>
    <row r="131" spans="1:21" ht="11.25" customHeight="1" x14ac:dyDescent="0.2">
      <c r="B131" s="35"/>
      <c r="C131" s="16"/>
    </row>
    <row r="132" spans="1:21" ht="3" hidden="1" customHeight="1" x14ac:dyDescent="0.2">
      <c r="B132" s="43"/>
      <c r="C132" s="19"/>
    </row>
    <row r="133" spans="1:21" s="12" customFormat="1" ht="2.25" customHeight="1" x14ac:dyDescent="0.2">
      <c r="A133" s="7"/>
      <c r="B133" s="35"/>
      <c r="C133" s="16"/>
    </row>
    <row r="134" spans="1:21" s="12" customFormat="1" ht="9.9499999999999993" customHeight="1" x14ac:dyDescent="0.2">
      <c r="A134" s="7"/>
      <c r="B134" s="37" t="s">
        <v>91</v>
      </c>
      <c r="C134" s="15"/>
      <c r="D134" s="11">
        <f>SUM(D135:D137)</f>
        <v>12854.084933800001</v>
      </c>
      <c r="E134" s="11">
        <f>SUM(E135:E137)</f>
        <v>13366.053439279998</v>
      </c>
      <c r="F134" s="11">
        <f>SUM(F135:F137)</f>
        <v>12602.137204840892</v>
      </c>
      <c r="G134" s="11">
        <v>13449.130588782005</v>
      </c>
      <c r="H134" s="11">
        <v>14281.178655702231</v>
      </c>
      <c r="I134" s="11">
        <v>14463.55340909</v>
      </c>
      <c r="J134" s="11">
        <v>16753.368110969903</v>
      </c>
      <c r="K134" s="11">
        <v>16305.501853189899</v>
      </c>
      <c r="L134" s="11">
        <v>17857.331347200001</v>
      </c>
      <c r="M134" s="11">
        <v>18827.300558922601</v>
      </c>
      <c r="N134" s="11">
        <v>17625.531409720003</v>
      </c>
    </row>
    <row r="135" spans="1:21" s="12" customFormat="1" ht="9.9499999999999993" customHeight="1" x14ac:dyDescent="0.2">
      <c r="A135" s="7"/>
      <c r="B135" s="38" t="s">
        <v>12</v>
      </c>
      <c r="C135" s="16"/>
      <c r="D135" s="23">
        <v>1961.7964395300007</v>
      </c>
      <c r="E135" s="23">
        <v>2205.9873851099997</v>
      </c>
      <c r="F135" s="23">
        <v>2045.7380922099978</v>
      </c>
      <c r="G135" s="23">
        <v>2157.7110126710013</v>
      </c>
      <c r="H135" s="23">
        <v>2174.1563990609061</v>
      </c>
      <c r="I135" s="23">
        <v>2198.1241975100002</v>
      </c>
      <c r="J135" s="23">
        <v>1885.1129475299999</v>
      </c>
      <c r="K135" s="23">
        <v>57.043127349999999</v>
      </c>
      <c r="L135" s="23">
        <v>0</v>
      </c>
      <c r="M135" s="23">
        <v>0</v>
      </c>
      <c r="N135" s="23">
        <v>0</v>
      </c>
    </row>
    <row r="136" spans="1:21" s="12" customFormat="1" ht="9.9499999999999993" customHeight="1" x14ac:dyDescent="0.2">
      <c r="A136" s="7"/>
      <c r="B136" s="38" t="s">
        <v>13</v>
      </c>
      <c r="C136" s="16"/>
      <c r="D136" s="23">
        <v>452.47508035999999</v>
      </c>
      <c r="E136" s="23">
        <v>641.60430126000028</v>
      </c>
      <c r="F136" s="23">
        <v>385.61318042299985</v>
      </c>
      <c r="G136" s="23">
        <v>408.90492136800043</v>
      </c>
      <c r="H136" s="23">
        <v>416.10349017498748</v>
      </c>
      <c r="I136" s="23">
        <v>407.62618099999997</v>
      </c>
      <c r="J136" s="23">
        <v>875.20596247000003</v>
      </c>
      <c r="K136" s="23">
        <v>947.498517469999</v>
      </c>
      <c r="L136" s="23">
        <v>0</v>
      </c>
      <c r="M136" s="23">
        <v>0</v>
      </c>
      <c r="N136" s="23">
        <v>0</v>
      </c>
    </row>
    <row r="137" spans="1:21" s="12" customFormat="1" ht="9.9499999999999993" customHeight="1" x14ac:dyDescent="0.2">
      <c r="A137" s="7"/>
      <c r="B137" s="38" t="s">
        <v>14</v>
      </c>
      <c r="C137" s="16"/>
      <c r="D137" s="23">
        <v>10439.81341391</v>
      </c>
      <c r="E137" s="23">
        <v>10518.461752909998</v>
      </c>
      <c r="F137" s="23">
        <v>10170.785932207895</v>
      </c>
      <c r="G137" s="23">
        <v>10882.514654743003</v>
      </c>
      <c r="H137" s="23">
        <v>11690.918766466339</v>
      </c>
      <c r="I137" s="23">
        <v>11857.80303058</v>
      </c>
      <c r="J137" s="23">
        <v>13993.049200969901</v>
      </c>
      <c r="K137" s="23">
        <v>15300.960208369899</v>
      </c>
      <c r="L137" s="23">
        <v>17857.331347200001</v>
      </c>
      <c r="M137" s="23">
        <v>18827.300558922601</v>
      </c>
      <c r="N137" s="23">
        <v>17625.531409720003</v>
      </c>
    </row>
    <row r="138" spans="1:21" ht="5.25" customHeight="1" x14ac:dyDescent="0.2">
      <c r="B138" s="44"/>
      <c r="C138" s="20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21" ht="3" customHeight="1" x14ac:dyDescent="0.2">
      <c r="B139" s="5"/>
      <c r="C139" s="21"/>
    </row>
    <row r="140" spans="1:21" ht="17.25" customHeight="1" x14ac:dyDescent="0.2">
      <c r="B140" s="46" t="s">
        <v>100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28"/>
      <c r="P140" s="28"/>
      <c r="Q140" s="28"/>
      <c r="R140" s="28"/>
      <c r="S140" s="28"/>
      <c r="T140" s="28"/>
      <c r="U140" s="28"/>
    </row>
    <row r="141" spans="1:21" ht="11.1" customHeight="1" x14ac:dyDescent="0.2">
      <c r="B141" s="45" t="s">
        <v>92</v>
      </c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28"/>
      <c r="N141" s="29"/>
      <c r="O141" s="29"/>
      <c r="P141" s="29"/>
      <c r="Q141" s="29"/>
      <c r="R141" s="29"/>
      <c r="S141" s="29"/>
      <c r="T141" s="29"/>
      <c r="U141" s="29"/>
    </row>
    <row r="142" spans="1:21" ht="11.1" customHeight="1" x14ac:dyDescent="0.2">
      <c r="B142" s="45" t="s">
        <v>93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28"/>
      <c r="N142" s="29"/>
      <c r="O142" s="29"/>
      <c r="P142" s="29"/>
      <c r="Q142" s="29"/>
      <c r="R142" s="29"/>
      <c r="S142" s="29"/>
    </row>
    <row r="143" spans="1:21" ht="21" customHeight="1" x14ac:dyDescent="0.2">
      <c r="B143" s="45" t="s">
        <v>94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29"/>
      <c r="P143" s="29"/>
      <c r="Q143" s="29"/>
      <c r="R143" s="29"/>
      <c r="S143" s="29"/>
      <c r="T143" s="29"/>
      <c r="U143" s="29"/>
    </row>
    <row r="144" spans="1:21" ht="12" customHeight="1" x14ac:dyDescent="0.2">
      <c r="B144" s="30" t="s">
        <v>86</v>
      </c>
      <c r="C144" s="10"/>
      <c r="M144" s="28"/>
      <c r="N144" s="26"/>
      <c r="O144" s="26"/>
      <c r="P144" s="26"/>
      <c r="Q144" s="26"/>
      <c r="R144" s="26"/>
      <c r="S144" s="26"/>
    </row>
    <row r="145" spans="2:21" ht="17.25" customHeight="1" x14ac:dyDescent="0.2">
      <c r="B145" s="45" t="s">
        <v>84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29"/>
      <c r="P145" s="29"/>
      <c r="Q145" s="29"/>
      <c r="R145" s="29"/>
      <c r="S145" s="29"/>
      <c r="T145" s="29"/>
      <c r="U145" s="29"/>
    </row>
    <row r="146" spans="2:21" ht="18" customHeight="1" x14ac:dyDescent="0.2">
      <c r="B146" s="45" t="s">
        <v>85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29"/>
      <c r="P146" s="29"/>
      <c r="Q146" s="29"/>
      <c r="R146" s="29"/>
      <c r="S146" s="29"/>
      <c r="T146" s="29"/>
      <c r="U146" s="29"/>
    </row>
    <row r="147" spans="2:21" ht="17.25" customHeight="1" x14ac:dyDescent="0.2">
      <c r="B147" s="45" t="s">
        <v>77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29"/>
      <c r="P147" s="29"/>
      <c r="Q147" s="29"/>
      <c r="R147" s="29"/>
      <c r="S147" s="29"/>
      <c r="T147" s="29"/>
      <c r="U147" s="29"/>
    </row>
    <row r="148" spans="2:21" ht="11.25" customHeight="1" x14ac:dyDescent="0.2">
      <c r="B148" s="30" t="s">
        <v>78</v>
      </c>
      <c r="C148" s="10"/>
      <c r="M148" s="28"/>
      <c r="N148" s="26"/>
      <c r="O148" s="26"/>
      <c r="P148" s="26"/>
      <c r="Q148" s="26"/>
      <c r="R148" s="26"/>
      <c r="S148" s="26"/>
    </row>
    <row r="149" spans="2:21" ht="16.5" customHeight="1" x14ac:dyDescent="0.2">
      <c r="B149" s="45" t="s">
        <v>79</v>
      </c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29"/>
      <c r="P149" s="29"/>
      <c r="Q149" s="29"/>
      <c r="R149" s="29"/>
      <c r="S149" s="29"/>
      <c r="T149" s="29"/>
      <c r="U149" s="29"/>
    </row>
    <row r="150" spans="2:21" ht="16.5" customHeight="1" x14ac:dyDescent="0.2">
      <c r="B150" s="30" t="s">
        <v>95</v>
      </c>
      <c r="C150" s="10"/>
      <c r="M150" s="28"/>
      <c r="N150" s="29"/>
      <c r="O150" s="29"/>
      <c r="P150" s="29"/>
      <c r="Q150" s="29"/>
      <c r="R150" s="29"/>
      <c r="S150" s="29"/>
      <c r="T150" s="29"/>
    </row>
    <row r="151" spans="2:21" ht="11.1" customHeight="1" x14ac:dyDescent="0.2">
      <c r="B151" s="30" t="s">
        <v>96</v>
      </c>
      <c r="C151" s="10"/>
      <c r="M151" s="28"/>
    </row>
    <row r="152" spans="2:21" ht="11.1" customHeight="1" x14ac:dyDescent="0.25">
      <c r="B152" s="45" t="s">
        <v>97</v>
      </c>
      <c r="C152" s="45"/>
      <c r="D152" s="45"/>
      <c r="E152" s="45"/>
      <c r="F152" s="45"/>
      <c r="G152" s="45"/>
      <c r="H152" s="45"/>
      <c r="I152" s="45"/>
      <c r="M152" s="28"/>
      <c r="N152" s="27"/>
      <c r="O152" s="27"/>
    </row>
    <row r="153" spans="2:21" ht="13.5" customHeight="1" x14ac:dyDescent="0.2">
      <c r="B153" s="30" t="s">
        <v>98</v>
      </c>
      <c r="C153" s="10"/>
    </row>
    <row r="154" spans="2:21" s="6" customFormat="1" ht="15" customHeight="1" x14ac:dyDescent="0.2">
      <c r="B154" s="30" t="s">
        <v>99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21" s="6" customFormat="1" ht="15" customHeight="1" x14ac:dyDescent="0.2">
      <c r="B155" s="30" t="s">
        <v>101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21" x14ac:dyDescent="0.25">
      <c r="B156" s="31" t="s">
        <v>82</v>
      </c>
      <c r="C156" s="27"/>
      <c r="D156" s="27"/>
      <c r="E156" s="27"/>
    </row>
  </sheetData>
  <mergeCells count="12">
    <mergeCell ref="B1:N1"/>
    <mergeCell ref="B2:N2"/>
    <mergeCell ref="B3:N3"/>
    <mergeCell ref="B141:L141"/>
    <mergeCell ref="B142:L142"/>
    <mergeCell ref="B140:N140"/>
    <mergeCell ref="B143:N143"/>
    <mergeCell ref="B145:N145"/>
    <mergeCell ref="B152:I152"/>
    <mergeCell ref="B146:N146"/>
    <mergeCell ref="B147:N147"/>
    <mergeCell ref="B149:N149"/>
  </mergeCells>
  <printOptions horizontalCentered="1"/>
  <pageMargins left="0.59055118110236227" right="0.39370078740157483" top="1.0236220472440944" bottom="0.98425196850393704" header="0" footer="0"/>
  <pageSetup paperSize="9" scale="81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cd7</vt:lpstr>
      <vt:lpstr>'cd7'!Área_de_impresión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2024-09-18T13:57:35Z</dcterms:modified>
</cp:coreProperties>
</file>