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veliz\C.E.2024_cuadros-recopilados\Cap-19_COMERCIO\"/>
    </mc:Choice>
  </mc:AlternateContent>
  <xr:revisionPtr revIDLastSave="0" documentId="13_ncr:1_{76332306-2F80-4DAD-9AE0-C729264BEA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.15" sheetId="1" r:id="rId1"/>
  </sheets>
  <definedNames>
    <definedName name="_xlnm.Print_Area" localSheetId="0">'19.15'!$A$1:$M$37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F34" i="1"/>
  <c r="D34" i="1"/>
  <c r="C34" i="1"/>
  <c r="B34" i="1"/>
  <c r="F33" i="1" l="1"/>
  <c r="D33" i="1"/>
  <c r="C33" i="1"/>
  <c r="B33" i="1"/>
  <c r="F24" i="1"/>
  <c r="D24" i="1"/>
  <c r="C24" i="1"/>
  <c r="F20" i="1"/>
  <c r="D20" i="1"/>
  <c r="C20" i="1"/>
  <c r="D21" i="1"/>
  <c r="D22" i="1"/>
  <c r="D23" i="1"/>
  <c r="D25" i="1"/>
  <c r="D26" i="1"/>
  <c r="D27" i="1"/>
  <c r="D28" i="1"/>
  <c r="D29" i="1"/>
  <c r="B29" i="1" s="1"/>
  <c r="D30" i="1"/>
  <c r="D31" i="1"/>
  <c r="D32" i="1"/>
  <c r="C21" i="1"/>
  <c r="C22" i="1"/>
  <c r="C23" i="1"/>
  <c r="C25" i="1"/>
  <c r="C26" i="1"/>
  <c r="C27" i="1"/>
  <c r="C28" i="1"/>
  <c r="C29" i="1"/>
  <c r="C30" i="1"/>
  <c r="C31" i="1"/>
  <c r="C32" i="1"/>
  <c r="F21" i="1"/>
  <c r="F22" i="1"/>
  <c r="F23" i="1"/>
  <c r="F25" i="1"/>
  <c r="F26" i="1"/>
  <c r="F27" i="1"/>
  <c r="F28" i="1"/>
  <c r="F29" i="1"/>
  <c r="F30" i="1"/>
  <c r="F31" i="1"/>
  <c r="F32" i="1"/>
  <c r="B23" i="1" l="1"/>
  <c r="B26" i="1"/>
  <c r="B24" i="1"/>
  <c r="B30" i="1"/>
  <c r="B22" i="1"/>
  <c r="B20" i="1"/>
  <c r="B25" i="1"/>
  <c r="B31" i="1"/>
  <c r="B21" i="1"/>
  <c r="B28" i="1"/>
  <c r="B27" i="1"/>
  <c r="B32" i="1"/>
  <c r="D19" i="1"/>
  <c r="C19" i="1"/>
  <c r="B19" i="1" s="1"/>
  <c r="D18" i="1"/>
  <c r="C18" i="1"/>
  <c r="B18" i="1" l="1"/>
</calcChain>
</file>

<file path=xl/sharedStrings.xml><?xml version="1.0" encoding="utf-8"?>
<sst xmlns="http://schemas.openxmlformats.org/spreadsheetml/2006/main" count="26" uniqueCount="15">
  <si>
    <t>(Gigawatt horas)</t>
  </si>
  <si>
    <t>Año</t>
  </si>
  <si>
    <t>Total</t>
  </si>
  <si>
    <t>Regulados</t>
  </si>
  <si>
    <t>-</t>
  </si>
  <si>
    <t>Mercado de clientes</t>
  </si>
  <si>
    <t>Regulado</t>
  </si>
  <si>
    <t>Libre</t>
  </si>
  <si>
    <t>Distribuidora</t>
  </si>
  <si>
    <t>Generadora</t>
  </si>
  <si>
    <t>19.15  VENTA DE ENERGÍA ELÉCTRICA A CLIENTE FINAL, POR TIPO DE  EMPRESA</t>
  </si>
  <si>
    <t xml:space="preserve">              </t>
  </si>
  <si>
    <t>Fuente: Ministerio de Energía y Minas - Dirección General de Electricidad - Dirección de Estudios y Promoción Eléctrica.</t>
  </si>
  <si>
    <t xml:space="preserve">           Y MERCADO,  2014-2023</t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</si>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</sst>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###\ ###\ ##0.00"/>
    <numFmt numFmtId="165" formatCode="0.00_)"/>
    <numFmt numFmtId="166" formatCode="#\ ###\ ##0"/>
    <numFmt numFmtId="167" formatCode="0.0_)"/>
    <numFmt numFmtId="168" formatCode="0.00000000"/>
    <numFmt numFmtId="169" formatCode="#.0\ ###\ ##0"/>
  </numFmts>
  <fonts count="12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10"/>
      <name val="Arial"/>
      <family val="2"/>
    </font>
    <font>
      <i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7" fontId="1" fillId="0" borderId="0"/>
  </cellStyleXfs>
  <cellXfs count="43">
    <xf numFmtId="0" fontId="0" fillId="0" borderId="0" xfId="0"/>
    <xf numFmtId="49" fontId="2" fillId="0" borderId="0" xfId="1" applyNumberFormat="1" applyFont="1" applyAlignment="1">
      <alignment horizontal="left" vertical="center"/>
    </xf>
    <xf numFmtId="0" fontId="4" fillId="0" borderId="0" xfId="2" applyFont="1"/>
    <xf numFmtId="0" fontId="5" fillId="0" borderId="0" xfId="3" applyFont="1"/>
    <xf numFmtId="0" fontId="7" fillId="0" borderId="0" xfId="3" applyFont="1" applyAlignment="1">
      <alignment horizontal="left" vertical="center" indent="3"/>
    </xf>
    <xf numFmtId="0" fontId="6" fillId="0" borderId="0" xfId="3" quotePrefix="1" applyFont="1" applyAlignment="1">
      <alignment horizontal="left"/>
    </xf>
    <xf numFmtId="0" fontId="8" fillId="0" borderId="0" xfId="2" applyFont="1"/>
    <xf numFmtId="0" fontId="7" fillId="0" borderId="0" xfId="3" applyFont="1"/>
    <xf numFmtId="0" fontId="6" fillId="0" borderId="2" xfId="3" applyFont="1" applyBorder="1" applyAlignment="1">
      <alignment horizontal="centerContinuous" vertical="center"/>
    </xf>
    <xf numFmtId="0" fontId="6" fillId="0" borderId="3" xfId="3" applyFont="1" applyBorder="1" applyAlignment="1">
      <alignment horizontal="centerContinuous" vertical="center"/>
    </xf>
    <xf numFmtId="0" fontId="9" fillId="0" borderId="0" xfId="3" applyFont="1"/>
    <xf numFmtId="0" fontId="6" fillId="0" borderId="5" xfId="3" applyFont="1" applyBorder="1" applyAlignment="1">
      <alignment horizontal="right" vertical="center"/>
    </xf>
    <xf numFmtId="0" fontId="6" fillId="0" borderId="5" xfId="3" applyFont="1" applyBorder="1" applyAlignment="1">
      <alignment horizontal="right" vertical="center" wrapText="1"/>
    </xf>
    <xf numFmtId="0" fontId="6" fillId="0" borderId="4" xfId="3" applyFont="1" applyBorder="1" applyAlignment="1">
      <alignment horizontal="centerContinuous" vertical="center"/>
    </xf>
    <xf numFmtId="0" fontId="6" fillId="0" borderId="3" xfId="3" applyFont="1" applyBorder="1" applyAlignment="1">
      <alignment horizontal="right"/>
    </xf>
    <xf numFmtId="0" fontId="7" fillId="0" borderId="4" xfId="1" quotePrefix="1" applyFont="1" applyBorder="1" applyAlignment="1">
      <alignment horizontal="center"/>
    </xf>
    <xf numFmtId="164" fontId="7" fillId="0" borderId="0" xfId="2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" fillId="0" borderId="4" xfId="1" applyFont="1" applyBorder="1" applyAlignment="1">
      <alignment horizontal="center"/>
    </xf>
    <xf numFmtId="0" fontId="7" fillId="0" borderId="4" xfId="1" applyFont="1" applyBorder="1" applyAlignment="1">
      <alignment horizontal="left"/>
    </xf>
    <xf numFmtId="166" fontId="7" fillId="0" borderId="0" xfId="2" applyNumberFormat="1" applyFont="1" applyAlignment="1">
      <alignment horizontal="right"/>
    </xf>
    <xf numFmtId="166" fontId="7" fillId="0" borderId="0" xfId="1" applyNumberFormat="1" applyFont="1" applyAlignment="1">
      <alignment horizontal="right"/>
    </xf>
    <xf numFmtId="166" fontId="9" fillId="0" borderId="0" xfId="3" applyNumberFormat="1" applyFont="1"/>
    <xf numFmtId="167" fontId="10" fillId="0" borderId="0" xfId="4" applyFont="1" applyAlignment="1">
      <alignment horizontal="left"/>
    </xf>
    <xf numFmtId="2" fontId="7" fillId="0" borderId="0" xfId="3" applyNumberFormat="1" applyFont="1"/>
    <xf numFmtId="41" fontId="9" fillId="0" borderId="0" xfId="3" applyNumberFormat="1" applyFont="1"/>
    <xf numFmtId="0" fontId="7" fillId="0" borderId="0" xfId="3" applyFont="1" applyAlignment="1">
      <alignment horizontal="right"/>
    </xf>
    <xf numFmtId="166" fontId="7" fillId="0" borderId="6" xfId="2" applyNumberFormat="1" applyFont="1" applyBorder="1" applyAlignment="1">
      <alignment horizontal="right"/>
    </xf>
    <xf numFmtId="166" fontId="7" fillId="0" borderId="7" xfId="2" applyNumberFormat="1" applyFont="1" applyBorder="1" applyAlignment="1">
      <alignment horizontal="right"/>
    </xf>
    <xf numFmtId="1" fontId="7" fillId="0" borderId="0" xfId="3" applyNumberFormat="1" applyFont="1"/>
    <xf numFmtId="1" fontId="9" fillId="0" borderId="0" xfId="3" applyNumberFormat="1" applyFont="1"/>
    <xf numFmtId="168" fontId="7" fillId="0" borderId="0" xfId="3" applyNumberFormat="1" applyFont="1"/>
    <xf numFmtId="169" fontId="9" fillId="0" borderId="0" xfId="3" applyNumberFormat="1" applyFont="1"/>
    <xf numFmtId="0" fontId="7" fillId="0" borderId="0" xfId="1" applyFont="1" applyAlignment="1">
      <alignment horizontal="left"/>
    </xf>
    <xf numFmtId="166" fontId="7" fillId="0" borderId="8" xfId="2" applyNumberFormat="1" applyFont="1" applyBorder="1" applyAlignment="1">
      <alignment horizontal="right"/>
    </xf>
    <xf numFmtId="0" fontId="7" fillId="0" borderId="7" xfId="1" applyFont="1" applyBorder="1" applyAlignment="1">
      <alignment horizontal="left"/>
    </xf>
    <xf numFmtId="0" fontId="11" fillId="0" borderId="0" xfId="3" applyFont="1"/>
    <xf numFmtId="166" fontId="11" fillId="0" borderId="0" xfId="2" applyNumberFormat="1" applyFont="1" applyAlignment="1">
      <alignment horizontal="right"/>
    </xf>
    <xf numFmtId="1" fontId="11" fillId="0" borderId="0" xfId="3" applyNumberFormat="1" applyFont="1"/>
    <xf numFmtId="41" fontId="11" fillId="0" borderId="0" xfId="3" applyNumberFormat="1" applyFont="1"/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167" fontId="10" fillId="0" borderId="0" xfId="4" applyFont="1" applyAlignment="1">
      <alignment horizontal="left" vertical="top" wrapText="1"/>
    </xf>
  </cellXfs>
  <cellStyles count="5">
    <cellStyle name="Normal" xfId="0" builtinId="0"/>
    <cellStyle name="Normal 2" xfId="2" xr:uid="{00000000-0005-0000-0000-000001000000}"/>
    <cellStyle name="Normal_IEC14002" xfId="4" xr:uid="{00000000-0005-0000-0000-000002000000}"/>
    <cellStyle name="Normal_IEC14006" xfId="3" xr:uid="{00000000-0005-0000-0000-000003000000}"/>
    <cellStyle name="Normal_IEC14007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6"/>
  <sheetViews>
    <sheetView showGridLines="0" tabSelected="1" view="pageBreakPreview" zoomScale="140" zoomScaleNormal="110" zoomScaleSheetLayoutView="140" workbookViewId="0">
      <selection activeCell="F31" sqref="F31"/>
    </sheetView>
  </sheetViews>
  <sheetFormatPr baseColWidth="10" defaultColWidth="9.7109375" defaultRowHeight="12.75" x14ac:dyDescent="0.25"/>
  <cols>
    <col min="1" max="1" width="4.7109375" style="7" customWidth="1"/>
    <col min="2" max="2" width="5.28515625" style="7" customWidth="1"/>
    <col min="3" max="3" width="7" style="7" customWidth="1"/>
    <col min="4" max="4" width="4.7109375" style="7" customWidth="1"/>
    <col min="5" max="5" width="0.7109375" style="7" customWidth="1"/>
    <col min="6" max="6" width="5.5703125" style="7" customWidth="1"/>
    <col min="7" max="7" width="7.28515625" style="7" customWidth="1"/>
    <col min="8" max="8" width="5.5703125" style="7" customWidth="1"/>
    <col min="9" max="9" width="1" style="7" customWidth="1"/>
    <col min="10" max="10" width="5.140625" style="7" customWidth="1"/>
    <col min="11" max="11" width="7.28515625" style="7" hidden="1" customWidth="1"/>
    <col min="12" max="12" width="5.7109375" style="7" customWidth="1"/>
    <col min="13" max="13" width="1.85546875" style="7" customWidth="1"/>
    <col min="14" max="14" width="14.85546875" style="7" customWidth="1"/>
    <col min="15" max="15" width="11.42578125" style="7" customWidth="1"/>
    <col min="16" max="16" width="11.5703125" style="7" customWidth="1"/>
    <col min="17" max="17" width="7.140625" style="36" customWidth="1"/>
    <col min="18" max="18" width="7.5703125" style="36" customWidth="1"/>
    <col min="19" max="19" width="8.42578125" style="36" customWidth="1"/>
    <col min="20" max="23" width="5.140625" style="7" customWidth="1"/>
    <col min="24" max="16384" width="9.7109375" style="7"/>
  </cols>
  <sheetData>
    <row r="1" spans="1:19" s="3" customFormat="1" ht="11.1" customHeight="1" x14ac:dyDescent="0.25">
      <c r="A1" s="1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Q1" s="36"/>
      <c r="R1" s="36"/>
      <c r="S1" s="36"/>
    </row>
    <row r="2" spans="1:19" s="3" customFormat="1" ht="11.1" customHeight="1" x14ac:dyDescent="0.25">
      <c r="A2" s="1" t="s">
        <v>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Q2" s="36"/>
      <c r="R2" s="36"/>
      <c r="S2" s="36"/>
    </row>
    <row r="3" spans="1:19" s="3" customFormat="1" ht="9.75" customHeight="1" x14ac:dyDescent="0.25">
      <c r="A3" s="4" t="s">
        <v>0</v>
      </c>
      <c r="B3" s="6"/>
      <c r="C3" s="2"/>
      <c r="D3" s="2"/>
      <c r="E3" s="2"/>
      <c r="F3" s="2"/>
      <c r="G3" s="2"/>
      <c r="H3" s="2"/>
      <c r="I3" s="2"/>
      <c r="J3" s="2"/>
      <c r="K3" s="2"/>
      <c r="L3" s="2"/>
      <c r="Q3" s="36"/>
      <c r="R3" s="36"/>
      <c r="S3" s="36"/>
    </row>
    <row r="4" spans="1:19" ht="1.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9" ht="12" customHeight="1" x14ac:dyDescent="0.25">
      <c r="A5" s="40" t="s">
        <v>1</v>
      </c>
      <c r="B5" s="8" t="s">
        <v>5</v>
      </c>
      <c r="C5" s="8"/>
      <c r="D5" s="8"/>
      <c r="E5" s="9"/>
      <c r="F5" s="8" t="s">
        <v>8</v>
      </c>
      <c r="G5" s="8"/>
      <c r="H5" s="8"/>
      <c r="I5" s="9"/>
      <c r="J5" s="8" t="s">
        <v>9</v>
      </c>
      <c r="K5" s="8"/>
      <c r="L5" s="8"/>
      <c r="M5" s="10"/>
      <c r="N5" s="10"/>
    </row>
    <row r="6" spans="1:19" ht="12" customHeight="1" x14ac:dyDescent="0.25">
      <c r="A6" s="41"/>
      <c r="B6" s="11" t="s">
        <v>2</v>
      </c>
      <c r="C6" s="12" t="s">
        <v>6</v>
      </c>
      <c r="D6" s="11" t="s">
        <v>7</v>
      </c>
      <c r="E6" s="11"/>
      <c r="F6" s="11" t="s">
        <v>2</v>
      </c>
      <c r="G6" s="12" t="s">
        <v>6</v>
      </c>
      <c r="H6" s="11" t="s">
        <v>7</v>
      </c>
      <c r="I6" s="11"/>
      <c r="J6" s="11" t="s">
        <v>2</v>
      </c>
      <c r="K6" s="12" t="s">
        <v>3</v>
      </c>
      <c r="L6" s="11" t="s">
        <v>7</v>
      </c>
      <c r="M6" s="10"/>
      <c r="N6" s="10"/>
    </row>
    <row r="7" spans="1:19" ht="3.95" customHeigh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0"/>
      <c r="N7" s="10"/>
    </row>
    <row r="8" spans="1:19" ht="9.9499999999999993" hidden="1" customHeight="1" x14ac:dyDescent="0.25">
      <c r="A8" s="15">
        <v>1993</v>
      </c>
      <c r="B8" s="16">
        <v>8311.3508000000002</v>
      </c>
      <c r="C8" s="16">
        <v>5706.9547000000002</v>
      </c>
      <c r="D8" s="16">
        <v>2604.3960999999999</v>
      </c>
      <c r="E8" s="16"/>
      <c r="F8" s="16">
        <v>7751.8271000000004</v>
      </c>
      <c r="G8" s="16">
        <v>5706.9547000000002</v>
      </c>
      <c r="H8" s="16">
        <v>2044.8724</v>
      </c>
      <c r="I8" s="16"/>
      <c r="J8" s="16">
        <v>559.52369999999996</v>
      </c>
      <c r="K8" s="17" t="s">
        <v>4</v>
      </c>
      <c r="L8" s="16">
        <v>559.52369999999996</v>
      </c>
      <c r="M8" s="10"/>
      <c r="N8" s="10"/>
    </row>
    <row r="9" spans="1:19" ht="9.75" hidden="1" customHeight="1" x14ac:dyDescent="0.25">
      <c r="A9" s="15">
        <v>1998</v>
      </c>
      <c r="B9" s="16">
        <v>14008.5</v>
      </c>
      <c r="C9" s="16">
        <v>7755.8</v>
      </c>
      <c r="D9" s="16">
        <v>6252.7</v>
      </c>
      <c r="E9" s="16"/>
      <c r="F9" s="16">
        <v>9878.6</v>
      </c>
      <c r="G9" s="16">
        <v>7755.8</v>
      </c>
      <c r="H9" s="16">
        <v>2122.8000000000002</v>
      </c>
      <c r="I9" s="16"/>
      <c r="J9" s="16">
        <v>4129.8999999999996</v>
      </c>
      <c r="K9" s="17" t="s">
        <v>4</v>
      </c>
      <c r="L9" s="16">
        <v>4129.8999999999996</v>
      </c>
      <c r="M9" s="10"/>
      <c r="N9" s="10"/>
    </row>
    <row r="10" spans="1:19" ht="9.75" hidden="1" customHeight="1" x14ac:dyDescent="0.25">
      <c r="A10" s="15">
        <v>1999</v>
      </c>
      <c r="B10" s="16">
        <v>14592</v>
      </c>
      <c r="C10" s="16">
        <v>8072</v>
      </c>
      <c r="D10" s="16">
        <v>6520</v>
      </c>
      <c r="E10" s="16"/>
      <c r="F10" s="16">
        <v>10199</v>
      </c>
      <c r="G10" s="16">
        <v>8072</v>
      </c>
      <c r="H10" s="16">
        <v>2127</v>
      </c>
      <c r="I10" s="16"/>
      <c r="J10" s="16">
        <v>4393</v>
      </c>
      <c r="K10" s="17" t="s">
        <v>4</v>
      </c>
      <c r="L10" s="16">
        <v>4393</v>
      </c>
      <c r="M10" s="10"/>
      <c r="N10" s="10"/>
    </row>
    <row r="11" spans="1:19" ht="9.75" hidden="1" customHeight="1" x14ac:dyDescent="0.25">
      <c r="A11" s="18">
        <v>2000</v>
      </c>
      <c r="B11" s="16">
        <v>15545.569203999999</v>
      </c>
      <c r="C11" s="16">
        <v>8406.8516039999995</v>
      </c>
      <c r="D11" s="16">
        <v>7138.7175999999999</v>
      </c>
      <c r="E11" s="16"/>
      <c r="F11" s="16">
        <v>10763.243082999999</v>
      </c>
      <c r="G11" s="16">
        <v>8406.8516039999995</v>
      </c>
      <c r="H11" s="16">
        <v>2356.3914789999999</v>
      </c>
      <c r="I11" s="16"/>
      <c r="J11" s="16">
        <v>4782.3261210000001</v>
      </c>
      <c r="K11" s="17" t="s">
        <v>4</v>
      </c>
      <c r="L11" s="16">
        <v>4782.3261210000001</v>
      </c>
      <c r="M11" s="10"/>
      <c r="N11" s="10"/>
    </row>
    <row r="12" spans="1:19" ht="9.75" hidden="1" customHeight="1" x14ac:dyDescent="0.25">
      <c r="A12" s="18">
        <v>2001</v>
      </c>
      <c r="B12" s="16">
        <v>16628.8</v>
      </c>
      <c r="C12" s="16">
        <v>8654.9</v>
      </c>
      <c r="D12" s="16">
        <v>7973.9</v>
      </c>
      <c r="E12" s="16"/>
      <c r="F12" s="16">
        <v>10522.4</v>
      </c>
      <c r="G12" s="16">
        <v>8654.9</v>
      </c>
      <c r="H12" s="16">
        <v>1867.5</v>
      </c>
      <c r="I12" s="16"/>
      <c r="J12" s="16">
        <v>6106.4</v>
      </c>
      <c r="K12" s="17" t="s">
        <v>4</v>
      </c>
      <c r="L12" s="16">
        <v>6106.4</v>
      </c>
      <c r="M12" s="10"/>
      <c r="N12" s="10"/>
    </row>
    <row r="13" spans="1:19" ht="9.75" hidden="1" customHeight="1" x14ac:dyDescent="0.25">
      <c r="A13" s="18">
        <v>2002</v>
      </c>
      <c r="B13" s="16">
        <v>17605.325913847999</v>
      </c>
      <c r="C13" s="16">
        <v>9221.8888070000012</v>
      </c>
      <c r="D13" s="16">
        <v>8383.4371068479995</v>
      </c>
      <c r="E13" s="16"/>
      <c r="F13" s="16">
        <v>11113.547163000001</v>
      </c>
      <c r="G13" s="16">
        <v>9221.8888070000012</v>
      </c>
      <c r="H13" s="16">
        <v>1891.6583559999997</v>
      </c>
      <c r="I13" s="16"/>
      <c r="J13" s="16">
        <v>6491.7787508479996</v>
      </c>
      <c r="K13" s="17" t="s">
        <v>4</v>
      </c>
      <c r="L13" s="16">
        <v>6491.7787508479996</v>
      </c>
      <c r="M13" s="10"/>
      <c r="N13" s="10"/>
    </row>
    <row r="14" spans="1:19" ht="12" hidden="1" customHeight="1" x14ac:dyDescent="0.25">
      <c r="A14" s="19">
        <v>2003</v>
      </c>
      <c r="B14" s="16">
        <v>18375.33541</v>
      </c>
      <c r="C14" s="16">
        <v>9610.7902890000005</v>
      </c>
      <c r="D14" s="16">
        <v>8764.545121000001</v>
      </c>
      <c r="E14" s="16"/>
      <c r="F14" s="16">
        <v>11303.613573000001</v>
      </c>
      <c r="G14" s="16">
        <v>9610.7902890000005</v>
      </c>
      <c r="H14" s="16">
        <v>1692.8232840000001</v>
      </c>
      <c r="I14" s="16"/>
      <c r="J14" s="16">
        <v>7071.721837000001</v>
      </c>
      <c r="K14" s="17" t="s">
        <v>4</v>
      </c>
      <c r="L14" s="16">
        <v>7071.721837000001</v>
      </c>
      <c r="M14" s="10"/>
      <c r="N14" s="10"/>
    </row>
    <row r="15" spans="1:19" ht="11.25" hidden="1" customHeight="1" x14ac:dyDescent="0.25">
      <c r="A15" s="19">
        <v>2004</v>
      </c>
      <c r="B15" s="20">
        <v>19640.651109999999</v>
      </c>
      <c r="C15" s="20">
        <v>10352.511363000001</v>
      </c>
      <c r="D15" s="20">
        <v>9288.1397469999993</v>
      </c>
      <c r="E15" s="20"/>
      <c r="F15" s="20">
        <v>12001.305316000002</v>
      </c>
      <c r="G15" s="20">
        <v>10352.511363000001</v>
      </c>
      <c r="H15" s="20">
        <v>1648.7939530000001</v>
      </c>
      <c r="I15" s="20"/>
      <c r="J15" s="20">
        <v>7639.3457939999998</v>
      </c>
      <c r="K15" s="21"/>
      <c r="L15" s="20">
        <v>7639.3457939999998</v>
      </c>
      <c r="M15" s="10"/>
      <c r="N15" s="10"/>
    </row>
    <row r="16" spans="1:19" ht="11.25" hidden="1" customHeight="1" x14ac:dyDescent="0.25">
      <c r="A16" s="19">
        <v>2005</v>
      </c>
      <c r="B16" s="20">
        <v>20701.38288022222</v>
      </c>
      <c r="C16" s="20">
        <v>11150.106846222219</v>
      </c>
      <c r="D16" s="20">
        <v>9551.2760340000023</v>
      </c>
      <c r="E16" s="20"/>
      <c r="F16" s="20">
        <v>12914.287800222219</v>
      </c>
      <c r="G16" s="20">
        <v>11150.106846222219</v>
      </c>
      <c r="H16" s="20">
        <v>1764.1809539999999</v>
      </c>
      <c r="I16" s="20"/>
      <c r="J16" s="20">
        <v>7787.0950800000019</v>
      </c>
      <c r="K16" s="21"/>
      <c r="L16" s="20">
        <v>7787.0950800000019</v>
      </c>
      <c r="M16" s="10"/>
      <c r="N16" s="10"/>
    </row>
    <row r="17" spans="1:256" ht="11.25" hidden="1" customHeight="1" x14ac:dyDescent="0.25">
      <c r="A17" s="19">
        <v>2006</v>
      </c>
      <c r="B17" s="20">
        <v>22290.038327000002</v>
      </c>
      <c r="C17" s="20">
        <v>12169.514938</v>
      </c>
      <c r="D17" s="20">
        <v>10120.523389</v>
      </c>
      <c r="E17" s="20"/>
      <c r="F17" s="20">
        <v>14043.638327000001</v>
      </c>
      <c r="G17" s="20">
        <v>12169.514938</v>
      </c>
      <c r="H17" s="20">
        <v>1874.1233890000001</v>
      </c>
      <c r="I17" s="20"/>
      <c r="J17" s="20">
        <v>8246.4</v>
      </c>
      <c r="K17" s="21"/>
      <c r="L17" s="20">
        <v>8246.4</v>
      </c>
      <c r="M17" s="10"/>
      <c r="N17" s="10"/>
    </row>
    <row r="18" spans="1:256" ht="11.25" hidden="1" customHeight="1" x14ac:dyDescent="0.25">
      <c r="A18" s="19">
        <v>2007</v>
      </c>
      <c r="B18" s="20">
        <f>SUM(C18:D18)</f>
        <v>24721.748553000001</v>
      </c>
      <c r="C18" s="20">
        <f>G18</f>
        <v>13346.184469</v>
      </c>
      <c r="D18" s="20">
        <f>H18+L18</f>
        <v>11375.564084000001</v>
      </c>
      <c r="E18" s="20"/>
      <c r="F18" s="20">
        <v>15032.180855000001</v>
      </c>
      <c r="G18" s="20">
        <v>13346.184469</v>
      </c>
      <c r="H18" s="20">
        <v>1685.996386</v>
      </c>
      <c r="I18" s="20"/>
      <c r="J18" s="20">
        <v>9689.6</v>
      </c>
      <c r="K18" s="21"/>
      <c r="L18" s="20">
        <v>9689.5676980000007</v>
      </c>
      <c r="M18" s="10"/>
      <c r="N18" s="10"/>
    </row>
    <row r="19" spans="1:256" ht="11.25" hidden="1" customHeight="1" x14ac:dyDescent="0.25">
      <c r="A19" s="19">
        <v>2008</v>
      </c>
      <c r="B19" s="20">
        <f t="shared" ref="B19" si="0">SUM(C19:D19)</f>
        <v>26964.414596000002</v>
      </c>
      <c r="C19" s="20">
        <f t="shared" ref="C19" si="1">G19</f>
        <v>14569.444074000003</v>
      </c>
      <c r="D19" s="20">
        <f t="shared" ref="D19" si="2">H19+L19</f>
        <v>12394.970522</v>
      </c>
      <c r="E19" s="20"/>
      <c r="F19" s="20">
        <v>16297.176545000002</v>
      </c>
      <c r="G19" s="20">
        <v>14569.444074000003</v>
      </c>
      <c r="H19" s="20">
        <v>1727.7324710000003</v>
      </c>
      <c r="I19" s="20"/>
      <c r="J19" s="20">
        <v>10667.2</v>
      </c>
      <c r="K19" s="21"/>
      <c r="L19" s="20">
        <v>10667.238051</v>
      </c>
      <c r="M19" s="10"/>
      <c r="N19" s="10"/>
    </row>
    <row r="20" spans="1:256" ht="19.5" hidden="1" customHeight="1" x14ac:dyDescent="0.25">
      <c r="A20" s="19">
        <v>2009</v>
      </c>
      <c r="B20" s="20">
        <f>SUM(C20:D20)</f>
        <v>27087.005776999998</v>
      </c>
      <c r="C20" s="20">
        <f>G20</f>
        <v>15204.704771999999</v>
      </c>
      <c r="D20" s="20">
        <f>H20+L20</f>
        <v>11882.301004999999</v>
      </c>
      <c r="E20" s="20"/>
      <c r="F20" s="20">
        <f>SUM(G20:H20)</f>
        <v>17000.664144999999</v>
      </c>
      <c r="G20" s="20">
        <v>15204.704771999999</v>
      </c>
      <c r="H20" s="20">
        <v>1795.9593729999999</v>
      </c>
      <c r="I20" s="20"/>
      <c r="J20" s="20">
        <v>10086.299999999999</v>
      </c>
      <c r="K20" s="20"/>
      <c r="L20" s="20">
        <v>10086.341632</v>
      </c>
      <c r="M20" s="32"/>
      <c r="N20" s="22"/>
      <c r="O20" s="31"/>
      <c r="Q20" s="37"/>
    </row>
    <row r="21" spans="1:256" ht="15.75" hidden="1" customHeight="1" x14ac:dyDescent="0.25">
      <c r="A21" s="19">
        <v>2010</v>
      </c>
      <c r="B21" s="20">
        <f t="shared" ref="B21:B32" si="3">SUM(C21:D21)</f>
        <v>29436.175124000001</v>
      </c>
      <c r="C21" s="20">
        <f t="shared" ref="C21:C32" si="4">G21</f>
        <v>16430.850569000002</v>
      </c>
      <c r="D21" s="20">
        <f t="shared" ref="D21:D32" si="5">H21+L21</f>
        <v>13005.324554999999</v>
      </c>
      <c r="E21" s="20"/>
      <c r="F21" s="20">
        <f>SUM(G21:H21)</f>
        <v>18195.325098000001</v>
      </c>
      <c r="G21" s="20">
        <v>16430.850569000002</v>
      </c>
      <c r="H21" s="20">
        <v>1764.4745290000001</v>
      </c>
      <c r="I21" s="20"/>
      <c r="J21" s="20">
        <v>11240.9</v>
      </c>
      <c r="K21" s="20"/>
      <c r="L21" s="20">
        <v>11240.850026</v>
      </c>
      <c r="M21" s="32"/>
      <c r="N21" s="22"/>
      <c r="O21" s="31"/>
      <c r="Q21" s="37"/>
      <c r="S21" s="38"/>
    </row>
    <row r="22" spans="1:256" ht="11.25" hidden="1" customHeight="1" x14ac:dyDescent="0.25">
      <c r="A22" s="19">
        <v>2011</v>
      </c>
      <c r="B22" s="20">
        <f t="shared" si="3"/>
        <v>31820.350805251099</v>
      </c>
      <c r="C22" s="20">
        <f t="shared" si="4"/>
        <v>17891.5565232511</v>
      </c>
      <c r="D22" s="20">
        <f t="shared" si="5"/>
        <v>13928.794281999999</v>
      </c>
      <c r="E22" s="20"/>
      <c r="F22" s="20">
        <f t="shared" ref="F22:F32" si="6">SUM(G22:H22)</f>
        <v>19753.040698251101</v>
      </c>
      <c r="G22" s="20">
        <v>17891.5565232511</v>
      </c>
      <c r="H22" s="20">
        <v>1861.4841750000001</v>
      </c>
      <c r="I22" s="20"/>
      <c r="J22" s="20">
        <v>12067.3</v>
      </c>
      <c r="K22" s="20">
        <v>17889.158767999998</v>
      </c>
      <c r="L22" s="20">
        <v>12067.310106999999</v>
      </c>
      <c r="M22" s="32"/>
      <c r="N22" s="22"/>
      <c r="O22" s="31"/>
      <c r="Q22" s="37"/>
      <c r="S22" s="38"/>
    </row>
    <row r="23" spans="1:256" ht="11.25" hidden="1" customHeight="1" x14ac:dyDescent="0.25">
      <c r="A23" s="19">
        <v>2012</v>
      </c>
      <c r="B23" s="20">
        <f t="shared" si="3"/>
        <v>33648.185935000001</v>
      </c>
      <c r="C23" s="20">
        <f t="shared" si="4"/>
        <v>18962.169935999998</v>
      </c>
      <c r="D23" s="20">
        <f t="shared" si="5"/>
        <v>14686.015998999999</v>
      </c>
      <c r="E23" s="20"/>
      <c r="F23" s="20">
        <f t="shared" si="6"/>
        <v>20947.295381</v>
      </c>
      <c r="G23" s="20">
        <v>18962.169935999998</v>
      </c>
      <c r="H23" s="20">
        <v>1985.1254449999999</v>
      </c>
      <c r="I23" s="20"/>
      <c r="J23" s="20">
        <v>12700.9</v>
      </c>
      <c r="K23" s="20">
        <v>18960.374490999999</v>
      </c>
      <c r="L23" s="20">
        <v>12700.890554</v>
      </c>
      <c r="M23" s="32"/>
      <c r="N23" s="22"/>
      <c r="O23" s="31"/>
      <c r="Q23" s="37"/>
      <c r="S23" s="38"/>
    </row>
    <row r="24" spans="1:256" ht="11.25" hidden="1" customHeight="1" x14ac:dyDescent="0.25">
      <c r="A24" s="19">
        <v>2013</v>
      </c>
      <c r="B24" s="20">
        <f>SUM(C24:D24)</f>
        <v>35609.652699999999</v>
      </c>
      <c r="C24" s="20">
        <f>G24</f>
        <v>19881.575264999999</v>
      </c>
      <c r="D24" s="20">
        <f>H24+L24</f>
        <v>15728.077434999999</v>
      </c>
      <c r="E24" s="20"/>
      <c r="F24" s="20">
        <f>SUM(G24:H24)</f>
        <v>21935.480477000001</v>
      </c>
      <c r="G24" s="20">
        <v>19881.575264999999</v>
      </c>
      <c r="H24" s="20">
        <v>2053.9052120000001</v>
      </c>
      <c r="I24" s="20"/>
      <c r="J24" s="20">
        <v>13674.2</v>
      </c>
      <c r="K24" s="20">
        <v>20046.998216</v>
      </c>
      <c r="L24" s="20">
        <v>13674.172223</v>
      </c>
      <c r="M24" s="32"/>
      <c r="N24" s="22"/>
      <c r="O24" s="31"/>
      <c r="Q24" s="37"/>
      <c r="S24" s="38"/>
    </row>
    <row r="25" spans="1:256" ht="11.25" customHeight="1" x14ac:dyDescent="0.25">
      <c r="A25" s="19">
        <v>2014</v>
      </c>
      <c r="B25" s="20">
        <f t="shared" si="3"/>
        <v>37327.776994197113</v>
      </c>
      <c r="C25" s="20">
        <f t="shared" si="4"/>
        <v>20763.971397291498</v>
      </c>
      <c r="D25" s="20">
        <f t="shared" si="5"/>
        <v>16563.805596905615</v>
      </c>
      <c r="E25" s="20"/>
      <c r="F25" s="20">
        <f t="shared" si="6"/>
        <v>22781.971993397114</v>
      </c>
      <c r="G25" s="20">
        <v>20763.971397291498</v>
      </c>
      <c r="H25" s="20">
        <v>2018.000596105617</v>
      </c>
      <c r="I25" s="20"/>
      <c r="J25" s="20">
        <v>14545.8</v>
      </c>
      <c r="K25" s="20"/>
      <c r="L25" s="20">
        <v>14545.805000799999</v>
      </c>
      <c r="M25" s="32"/>
      <c r="N25" s="22"/>
      <c r="O25" s="29"/>
      <c r="P25" s="29"/>
      <c r="Q25" s="37"/>
      <c r="R25" s="37"/>
      <c r="S25" s="37"/>
      <c r="T25" s="37"/>
    </row>
    <row r="26" spans="1:256" ht="11.25" customHeight="1" x14ac:dyDescent="0.25">
      <c r="A26" s="19">
        <v>2015</v>
      </c>
      <c r="B26" s="20">
        <f t="shared" si="3"/>
        <v>39774.7499828</v>
      </c>
      <c r="C26" s="20">
        <f t="shared" si="4"/>
        <v>21493.062699999999</v>
      </c>
      <c r="D26" s="20">
        <f t="shared" si="5"/>
        <v>18281.687282800001</v>
      </c>
      <c r="E26" s="20"/>
      <c r="F26" s="20">
        <f t="shared" si="6"/>
        <v>23494.038699999997</v>
      </c>
      <c r="G26" s="20">
        <v>21493.062699999999</v>
      </c>
      <c r="H26" s="20">
        <v>2000.9759999999997</v>
      </c>
      <c r="I26" s="20"/>
      <c r="J26" s="20">
        <v>16280.711282800001</v>
      </c>
      <c r="K26" s="20"/>
      <c r="L26" s="20">
        <v>16280.711282800001</v>
      </c>
      <c r="M26" s="32"/>
      <c r="N26" s="22"/>
      <c r="O26" s="29"/>
      <c r="P26" s="29"/>
      <c r="Q26" s="37"/>
      <c r="R26" s="37"/>
      <c r="S26" s="37"/>
    </row>
    <row r="27" spans="1:256" ht="11.25" customHeight="1" x14ac:dyDescent="0.25">
      <c r="A27" s="19">
        <v>2016</v>
      </c>
      <c r="B27" s="20">
        <f t="shared" si="3"/>
        <v>43366.999110699835</v>
      </c>
      <c r="C27" s="20">
        <f t="shared" si="4"/>
        <v>20865.2025809999</v>
      </c>
      <c r="D27" s="20">
        <f t="shared" si="5"/>
        <v>22501.796529699939</v>
      </c>
      <c r="E27" s="20"/>
      <c r="F27" s="20">
        <f t="shared" si="6"/>
        <v>22886.332353999896</v>
      </c>
      <c r="G27" s="20">
        <v>20865.2025809999</v>
      </c>
      <c r="H27" s="20">
        <v>2021.1297729999974</v>
      </c>
      <c r="I27" s="20"/>
      <c r="J27" s="20">
        <v>20480.666756699942</v>
      </c>
      <c r="K27" s="20"/>
      <c r="L27" s="20">
        <v>20480.666756699942</v>
      </c>
      <c r="M27" s="32"/>
      <c r="N27" s="22"/>
      <c r="O27" s="29"/>
      <c r="P27" s="29"/>
      <c r="Q27" s="37"/>
      <c r="R27" s="37"/>
      <c r="S27" s="37"/>
    </row>
    <row r="28" spans="1:256" ht="11.25" customHeight="1" x14ac:dyDescent="0.25">
      <c r="A28" s="19">
        <v>2017</v>
      </c>
      <c r="B28" s="20">
        <f t="shared" si="3"/>
        <v>44223.252817270433</v>
      </c>
      <c r="C28" s="20">
        <f t="shared" si="4"/>
        <v>19466.014226120446</v>
      </c>
      <c r="D28" s="20">
        <f t="shared" si="5"/>
        <v>24757.238591149991</v>
      </c>
      <c r="E28" s="20"/>
      <c r="F28" s="20">
        <f t="shared" si="6"/>
        <v>22399.543247370453</v>
      </c>
      <c r="G28" s="20">
        <v>19466.014226120446</v>
      </c>
      <c r="H28" s="20">
        <v>2933.5290212500076</v>
      </c>
      <c r="I28" s="20"/>
      <c r="J28" s="20">
        <v>21823.709569899984</v>
      </c>
      <c r="K28" s="20"/>
      <c r="L28" s="20">
        <v>21823.709569899984</v>
      </c>
      <c r="M28" s="32"/>
      <c r="N28" s="22"/>
      <c r="O28" s="29"/>
      <c r="P28" s="29"/>
      <c r="Q28" s="37"/>
      <c r="R28" s="37"/>
      <c r="S28" s="37"/>
    </row>
    <row r="29" spans="1:256" ht="11.25" customHeight="1" x14ac:dyDescent="0.25">
      <c r="A29" s="19">
        <v>2018</v>
      </c>
      <c r="B29" s="20">
        <f t="shared" si="3"/>
        <v>45867.787842190068</v>
      </c>
      <c r="C29" s="20">
        <f t="shared" si="4"/>
        <v>19149.967832780123</v>
      </c>
      <c r="D29" s="20">
        <f t="shared" si="5"/>
        <v>26717.820009409941</v>
      </c>
      <c r="E29" s="20"/>
      <c r="F29" s="20">
        <f t="shared" si="6"/>
        <v>22073.874790390117</v>
      </c>
      <c r="G29" s="20">
        <v>19149.967832780123</v>
      </c>
      <c r="H29" s="20">
        <v>2923.9069576099951</v>
      </c>
      <c r="I29" s="20"/>
      <c r="J29" s="20">
        <v>23793.913051799947</v>
      </c>
      <c r="K29" s="20"/>
      <c r="L29" s="20">
        <v>23793.913051799947</v>
      </c>
      <c r="M29" s="32"/>
      <c r="N29" s="22"/>
      <c r="O29" s="30"/>
      <c r="P29" s="29"/>
      <c r="Q29" s="37"/>
      <c r="R29" s="37"/>
      <c r="S29" s="37"/>
      <c r="T29" s="10"/>
      <c r="U29" s="10"/>
      <c r="V29" s="10"/>
      <c r="W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t="11.25" customHeight="1" x14ac:dyDescent="0.25">
      <c r="A30" s="19">
        <v>2019</v>
      </c>
      <c r="B30" s="20">
        <f t="shared" si="3"/>
        <v>47420.737911999997</v>
      </c>
      <c r="C30" s="20">
        <f t="shared" si="4"/>
        <v>19137.950690000001</v>
      </c>
      <c r="D30" s="20">
        <f t="shared" si="5"/>
        <v>28282.787221999999</v>
      </c>
      <c r="E30" s="20"/>
      <c r="F30" s="20">
        <f t="shared" si="6"/>
        <v>22355.024662000003</v>
      </c>
      <c r="G30" s="20">
        <v>19137.950690000001</v>
      </c>
      <c r="H30" s="20">
        <v>3217.0739720000001</v>
      </c>
      <c r="I30" s="20"/>
      <c r="J30" s="20">
        <v>25065.713250000001</v>
      </c>
      <c r="K30" s="20"/>
      <c r="L30" s="20">
        <v>25065.713250000001</v>
      </c>
      <c r="M30" s="32"/>
      <c r="N30" s="22"/>
      <c r="O30" s="30"/>
      <c r="P30" s="29"/>
      <c r="Q30" s="37"/>
      <c r="R30" s="37"/>
      <c r="S30" s="37"/>
      <c r="T30" s="10"/>
      <c r="U30" s="10"/>
      <c r="V30" s="10"/>
      <c r="W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1.25" customHeight="1" x14ac:dyDescent="0.25">
      <c r="A31" s="19">
        <v>2020</v>
      </c>
      <c r="B31" s="20">
        <f t="shared" si="3"/>
        <v>43751.069368150056</v>
      </c>
      <c r="C31" s="20">
        <f t="shared" si="4"/>
        <v>17893.830867649987</v>
      </c>
      <c r="D31" s="20">
        <f t="shared" si="5"/>
        <v>25857.238500500072</v>
      </c>
      <c r="E31" s="20"/>
      <c r="F31" s="20">
        <f t="shared" si="6"/>
        <v>20893.361044550002</v>
      </c>
      <c r="G31" s="20">
        <v>17893.830867649987</v>
      </c>
      <c r="H31" s="20">
        <v>2999.530176900013</v>
      </c>
      <c r="I31" s="20"/>
      <c r="J31" s="20">
        <v>22857.708323600058</v>
      </c>
      <c r="K31" s="20"/>
      <c r="L31" s="20">
        <v>22857.708323600058</v>
      </c>
      <c r="M31" s="32"/>
      <c r="N31" s="22"/>
      <c r="O31" s="30"/>
      <c r="P31" s="29"/>
      <c r="Q31" s="37"/>
      <c r="R31" s="37"/>
      <c r="S31" s="37"/>
      <c r="T31" s="10"/>
      <c r="U31" s="10"/>
      <c r="V31" s="10"/>
      <c r="W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0.5" customHeight="1" x14ac:dyDescent="0.25">
      <c r="A32" s="19">
        <v>2021</v>
      </c>
      <c r="B32" s="20">
        <f t="shared" si="3"/>
        <v>48053.743993019503</v>
      </c>
      <c r="C32" s="20">
        <f t="shared" si="4"/>
        <v>18372.038264519608</v>
      </c>
      <c r="D32" s="20">
        <f t="shared" si="5"/>
        <v>29681.705728499895</v>
      </c>
      <c r="E32" s="20"/>
      <c r="F32" s="20">
        <f t="shared" si="6"/>
        <v>21959.303937619599</v>
      </c>
      <c r="G32" s="20">
        <v>18372.038264519608</v>
      </c>
      <c r="H32" s="20">
        <v>3587.2656730999915</v>
      </c>
      <c r="I32" s="20"/>
      <c r="J32" s="20">
        <v>26094.440055399904</v>
      </c>
      <c r="K32" s="20"/>
      <c r="L32" s="20">
        <v>26094.440055399904</v>
      </c>
      <c r="M32" s="32"/>
      <c r="N32" s="22"/>
      <c r="O32" s="29"/>
      <c r="P32" s="29"/>
      <c r="Q32" s="37"/>
      <c r="R32" s="37"/>
      <c r="S32" s="37"/>
    </row>
    <row r="33" spans="1:24" ht="10.5" customHeight="1" x14ac:dyDescent="0.25">
      <c r="A33" s="19">
        <v>2022</v>
      </c>
      <c r="B33" s="34">
        <f t="shared" ref="B33:B34" si="7">SUM(C33:D33)</f>
        <v>50433.086427910472</v>
      </c>
      <c r="C33" s="20">
        <f t="shared" ref="C33:C34" si="8">G33</f>
        <v>18638.218120910526</v>
      </c>
      <c r="D33" s="20">
        <f t="shared" ref="D33:D34" si="9">H33+L33</f>
        <v>31794.868306999946</v>
      </c>
      <c r="E33" s="20"/>
      <c r="F33" s="20">
        <f t="shared" ref="F33:F34" si="10">SUM(G33:H33)</f>
        <v>22653.615047510535</v>
      </c>
      <c r="G33" s="20">
        <v>18638.218120910526</v>
      </c>
      <c r="H33" s="20">
        <v>4015.3969266000108</v>
      </c>
      <c r="I33" s="20"/>
      <c r="J33" s="20">
        <v>27779.471380399937</v>
      </c>
      <c r="K33" s="20"/>
      <c r="L33" s="20">
        <v>27779.471380399937</v>
      </c>
      <c r="M33" s="32"/>
      <c r="N33" s="22"/>
      <c r="O33" s="29"/>
      <c r="P33" s="29"/>
      <c r="Q33" s="37"/>
      <c r="R33" s="37"/>
      <c r="S33" s="37"/>
    </row>
    <row r="34" spans="1:24" ht="10.5" customHeight="1" x14ac:dyDescent="0.25">
      <c r="A34" s="35" t="s">
        <v>14</v>
      </c>
      <c r="B34" s="27">
        <f t="shared" si="7"/>
        <v>52614.903702099997</v>
      </c>
      <c r="C34" s="28">
        <f t="shared" si="8"/>
        <v>19417.439759700002</v>
      </c>
      <c r="D34" s="28">
        <f t="shared" si="9"/>
        <v>33197.463942399998</v>
      </c>
      <c r="E34" s="28"/>
      <c r="F34" s="28">
        <f t="shared" si="10"/>
        <v>23859.810976000001</v>
      </c>
      <c r="G34" s="28">
        <v>19417.439759700002</v>
      </c>
      <c r="H34" s="28">
        <v>4442.3712163</v>
      </c>
      <c r="I34" s="28"/>
      <c r="J34" s="28">
        <v>27779.471380399937</v>
      </c>
      <c r="K34" s="28"/>
      <c r="L34" s="28">
        <v>28755.0927261</v>
      </c>
      <c r="M34" s="32"/>
      <c r="N34" s="22"/>
      <c r="O34" s="29"/>
      <c r="P34" s="29"/>
      <c r="Q34" s="37"/>
      <c r="R34" s="37"/>
      <c r="S34" s="37"/>
    </row>
    <row r="35" spans="1:24" ht="2.25" customHeight="1" x14ac:dyDescent="0.25">
      <c r="A35" s="33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32"/>
      <c r="N35" s="22"/>
      <c r="O35" s="31">
        <v>27779.471380399937</v>
      </c>
      <c r="Q35" s="37">
        <v>28755.0927261</v>
      </c>
      <c r="S35" s="37" t="b">
        <f t="shared" ref="S35" si="11">Q35=L35</f>
        <v>0</v>
      </c>
    </row>
    <row r="36" spans="1:24" s="10" customFormat="1" ht="18" customHeight="1" x14ac:dyDescent="0.25">
      <c r="A36" s="42" t="s">
        <v>12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s="36"/>
      <c r="R36" s="36"/>
      <c r="S36" s="36"/>
      <c r="X36" s="7"/>
    </row>
    <row r="37" spans="1:24" ht="8.25" customHeight="1" x14ac:dyDescent="0.25">
      <c r="A37" s="23" t="s">
        <v>11</v>
      </c>
    </row>
    <row r="38" spans="1:24" x14ac:dyDescent="0.25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/>
      <c r="N38" s="25"/>
      <c r="O38" s="25"/>
      <c r="P38" s="25"/>
      <c r="Q38" s="39"/>
      <c r="R38" s="39"/>
      <c r="S38" s="39"/>
      <c r="T38" s="25"/>
      <c r="U38" s="25"/>
      <c r="V38" s="25"/>
      <c r="W38" s="25"/>
    </row>
    <row r="39" spans="1:24" x14ac:dyDescent="0.25">
      <c r="L39" s="26"/>
      <c r="M39" s="25"/>
      <c r="N39" s="25"/>
      <c r="O39" s="25"/>
      <c r="P39" s="25"/>
      <c r="Q39" s="39"/>
      <c r="R39" s="39"/>
      <c r="S39" s="39"/>
      <c r="T39" s="25"/>
      <c r="U39" s="25"/>
      <c r="V39" s="25"/>
      <c r="W39" s="25"/>
    </row>
    <row r="40" spans="1:24" x14ac:dyDescent="0.25">
      <c r="L40" s="26"/>
      <c r="M40" s="25"/>
      <c r="N40" s="25"/>
      <c r="O40" s="25"/>
      <c r="P40" s="25"/>
      <c r="Q40" s="39"/>
      <c r="R40" s="39"/>
      <c r="S40" s="39"/>
      <c r="T40" s="25"/>
      <c r="U40" s="25"/>
      <c r="V40" s="25"/>
      <c r="W40" s="25"/>
    </row>
    <row r="41" spans="1:24" x14ac:dyDescent="0.25">
      <c r="L41" s="26"/>
      <c r="M41" s="25"/>
      <c r="N41" s="25"/>
      <c r="O41" s="25"/>
      <c r="P41" s="25"/>
      <c r="Q41" s="39"/>
      <c r="R41" s="39"/>
      <c r="S41" s="39"/>
      <c r="T41" s="25"/>
      <c r="U41" s="25"/>
      <c r="V41" s="25"/>
      <c r="W41" s="25"/>
    </row>
    <row r="42" spans="1:24" x14ac:dyDescent="0.25">
      <c r="L42" s="26"/>
      <c r="M42" s="25"/>
      <c r="N42" s="25"/>
      <c r="O42" s="25"/>
      <c r="P42" s="25"/>
      <c r="Q42" s="39"/>
      <c r="R42" s="39"/>
      <c r="S42" s="39"/>
      <c r="T42" s="25"/>
      <c r="U42" s="25"/>
      <c r="V42" s="25"/>
      <c r="W42" s="25"/>
    </row>
    <row r="43" spans="1:24" x14ac:dyDescent="0.25">
      <c r="L43" s="26"/>
      <c r="M43" s="25"/>
      <c r="N43" s="25"/>
      <c r="O43" s="25"/>
      <c r="P43" s="25"/>
      <c r="Q43" s="39"/>
      <c r="R43" s="39"/>
      <c r="S43" s="39"/>
      <c r="T43" s="25"/>
      <c r="U43" s="25"/>
      <c r="V43" s="25"/>
      <c r="W43" s="25"/>
    </row>
    <row r="44" spans="1:24" x14ac:dyDescent="0.25">
      <c r="L44" s="26"/>
      <c r="M44" s="25"/>
      <c r="N44" s="25"/>
      <c r="O44" s="25"/>
      <c r="P44" s="25"/>
      <c r="Q44" s="39"/>
      <c r="R44" s="39"/>
      <c r="S44" s="39"/>
      <c r="T44" s="25"/>
      <c r="U44" s="25"/>
      <c r="V44" s="25"/>
      <c r="W44" s="25"/>
    </row>
    <row r="45" spans="1:24" x14ac:dyDescent="0.25">
      <c r="L45" s="26"/>
      <c r="M45" s="25"/>
      <c r="N45" s="25"/>
      <c r="O45" s="25"/>
      <c r="P45" s="25"/>
      <c r="Q45" s="39"/>
      <c r="R45" s="39"/>
      <c r="S45" s="39"/>
      <c r="T45" s="25"/>
      <c r="U45" s="25"/>
      <c r="V45" s="25"/>
      <c r="W45" s="25"/>
    </row>
    <row r="46" spans="1:24" x14ac:dyDescent="0.25">
      <c r="L46" s="26"/>
      <c r="M46" s="25"/>
      <c r="N46" s="25"/>
      <c r="O46" s="25"/>
      <c r="P46" s="25"/>
      <c r="Q46" s="39"/>
      <c r="R46" s="39"/>
      <c r="S46" s="39"/>
      <c r="T46" s="25"/>
      <c r="U46" s="25"/>
      <c r="V46" s="25"/>
      <c r="W46" s="25"/>
    </row>
  </sheetData>
  <mergeCells count="2">
    <mergeCell ref="A5:A6"/>
    <mergeCell ref="A36:M36"/>
  </mergeCells>
  <printOptions horizontalCentered="1"/>
  <pageMargins left="1.9685039370078741" right="1.9685039370078741" top="4.8818897637795278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19.15</vt:lpstr>
      <vt:lpstr>'19.15'!Área_de_impresión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Mirla Ladines Custodio</dc:creator>
  <cp:lastModifiedBy>Raquel Risco</cp:lastModifiedBy>
  <cp:lastPrinted>2024-08-14T22:29:13Z</cp:lastPrinted>
  <dcterms:created xsi:type="dcterms:W3CDTF">2022-01-18T22:02:27Z</dcterms:created>
  <dcterms:modified xsi:type="dcterms:W3CDTF">2024-08-19T15:19:22Z</dcterms:modified>
</cp:coreProperties>
</file>