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veliz\C.E.2025_cuadros-recopilados\Cap-26_FINANZAS_PÚBLICAS\"/>
    </mc:Choice>
  </mc:AlternateContent>
  <bookViews>
    <workbookView xWindow="-105" yWindow="0" windowWidth="14610" windowHeight="15585"/>
  </bookViews>
  <sheets>
    <sheet name="26.37" sheetId="2" r:id="rId1"/>
  </sheets>
  <definedNames>
    <definedName name="_xlnm.Print_Area" localSheetId="0">'26.37'!$A$1:$L$40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C23" i="2" s="1"/>
  <c r="D4" i="2"/>
  <c r="E4" i="2"/>
  <c r="F7" i="2" s="1"/>
  <c r="G4" i="2"/>
  <c r="H4" i="2"/>
  <c r="I7" i="2" s="1"/>
  <c r="J4" i="2"/>
  <c r="K4" i="2"/>
  <c r="L10" i="2" s="1"/>
  <c r="C5" i="2"/>
  <c r="C6" i="2"/>
  <c r="C7" i="2"/>
  <c r="C8" i="2"/>
  <c r="C15" i="2"/>
  <c r="C16" i="2"/>
  <c r="C17" i="2"/>
  <c r="C18" i="2"/>
  <c r="F18" i="2"/>
  <c r="C19" i="2"/>
  <c r="C20" i="2"/>
  <c r="F20" i="2"/>
  <c r="C21" i="2"/>
  <c r="F21" i="2"/>
  <c r="C22" i="2"/>
  <c r="C31" i="2"/>
  <c r="C32" i="2"/>
  <c r="C33" i="2"/>
  <c r="F33" i="2"/>
  <c r="C34" i="2"/>
  <c r="C35" i="2"/>
  <c r="C4" i="2" l="1"/>
  <c r="F31" i="2"/>
  <c r="F30" i="2"/>
  <c r="C14" i="2"/>
  <c r="C30" i="2"/>
  <c r="C13" i="2"/>
  <c r="C29" i="2"/>
  <c r="C12" i="2"/>
  <c r="C28" i="2"/>
  <c r="F11" i="2"/>
  <c r="C27" i="2"/>
  <c r="C11" i="2"/>
  <c r="C26" i="2"/>
  <c r="F10" i="2"/>
  <c r="C25" i="2"/>
  <c r="C10" i="2"/>
  <c r="C24" i="2"/>
  <c r="C9" i="2"/>
  <c r="F8" i="2"/>
  <c r="I11" i="2"/>
  <c r="L16" i="2"/>
  <c r="L15" i="2"/>
  <c r="L5" i="2"/>
  <c r="F6" i="2"/>
  <c r="F28" i="2"/>
  <c r="F16" i="2"/>
  <c r="F5" i="2"/>
  <c r="F26" i="2"/>
  <c r="F15" i="2"/>
  <c r="F25" i="2"/>
  <c r="F13" i="2"/>
  <c r="F23" i="2"/>
  <c r="F35" i="2"/>
  <c r="L24" i="2"/>
  <c r="L23" i="2"/>
  <c r="L33" i="2"/>
  <c r="L29" i="2"/>
  <c r="L20" i="2"/>
  <c r="L28" i="2"/>
  <c r="L19" i="2"/>
  <c r="L27" i="2"/>
  <c r="L9" i="2"/>
  <c r="L35" i="2"/>
  <c r="L26" i="2"/>
  <c r="L8" i="2"/>
  <c r="L11" i="2"/>
  <c r="L7" i="2"/>
  <c r="L30" i="2"/>
  <c r="L22" i="2"/>
  <c r="L14" i="2"/>
  <c r="L6" i="2"/>
  <c r="L21" i="2"/>
  <c r="L13" i="2"/>
  <c r="I26" i="2"/>
  <c r="I31" i="2"/>
  <c r="I16" i="2"/>
  <c r="I21" i="2"/>
  <c r="I6" i="2"/>
  <c r="L32" i="2"/>
  <c r="L25" i="2"/>
  <c r="L31" i="2"/>
  <c r="L17" i="2"/>
  <c r="I30" i="2"/>
  <c r="I10" i="2"/>
  <c r="I35" i="2"/>
  <c r="I25" i="2"/>
  <c r="I20" i="2"/>
  <c r="I15" i="2"/>
  <c r="I5" i="2"/>
  <c r="I34" i="2"/>
  <c r="I29" i="2"/>
  <c r="I24" i="2"/>
  <c r="I19" i="2"/>
  <c r="I14" i="2"/>
  <c r="I9" i="2"/>
  <c r="F34" i="2"/>
  <c r="F29" i="2"/>
  <c r="F24" i="2"/>
  <c r="F19" i="2"/>
  <c r="F14" i="2"/>
  <c r="F9" i="2"/>
  <c r="I33" i="2"/>
  <c r="I28" i="2"/>
  <c r="I23" i="2"/>
  <c r="I18" i="2"/>
  <c r="I13" i="2"/>
  <c r="I8" i="2"/>
  <c r="I32" i="2"/>
  <c r="I27" i="2"/>
  <c r="I22" i="2"/>
  <c r="I17" i="2"/>
  <c r="I12" i="2"/>
  <c r="F32" i="2"/>
  <c r="F27" i="2"/>
  <c r="F22" i="2"/>
  <c r="F17" i="2"/>
  <c r="F12" i="2"/>
  <c r="F4" i="2" l="1"/>
  <c r="L4" i="2"/>
  <c r="I4" i="2"/>
</calcChain>
</file>

<file path=xl/sharedStrings.xml><?xml version="1.0" encoding="utf-8"?>
<sst xmlns="http://schemas.openxmlformats.org/spreadsheetml/2006/main" count="51" uniqueCount="45">
  <si>
    <t>3/ Incluye: Promotoras, Internista de Salud, Cadetes, Practicantes, Secigra, Alumnos de la Academia Diplomática, beneficiarios de reconocimientos estatales.</t>
  </si>
  <si>
    <t>2/ Incluye: sobrevivientes y pensionistas de la Caja Militar Policial.</t>
  </si>
  <si>
    <r>
      <rPr>
        <b/>
        <sz val="7"/>
        <color theme="1"/>
        <rFont val="Arial Narrow"/>
        <family val="2"/>
      </rPr>
      <t xml:space="preserve">Nota: </t>
    </r>
    <r>
      <rPr>
        <sz val="7"/>
        <color indexed="8"/>
        <rFont val="Arial Narrow"/>
        <family val="2"/>
      </rPr>
      <t>Se considera solo entidades del Gobierno Nacional y Gobiernos Regionales que constituyen pliego presupuestario.</t>
    </r>
  </si>
  <si>
    <t xml:space="preserve">Gobiernos Regionales </t>
  </si>
  <si>
    <t>Fuero Militar Policial</t>
  </si>
  <si>
    <t>Junta Nacional de Justicia</t>
  </si>
  <si>
    <t>Tribunal Constitucional</t>
  </si>
  <si>
    <t xml:space="preserve">Jurado Nacional de Elecciones </t>
  </si>
  <si>
    <t>Oficina Nacional de Procesos Electorales</t>
  </si>
  <si>
    <t>Defensoría del Pueblo</t>
  </si>
  <si>
    <t>Comercio Exterior y Turismo</t>
  </si>
  <si>
    <t>Energía y Minas</t>
  </si>
  <si>
    <t>Relaciones Exteriores</t>
  </si>
  <si>
    <t xml:space="preserve">Registro Nacional de Identificación y Estado Civil </t>
  </si>
  <si>
    <t>Trabajo y Promoción del Empleo</t>
  </si>
  <si>
    <t>Producción</t>
  </si>
  <si>
    <t>Vivienda, Construcción y Saneamiento</t>
  </si>
  <si>
    <t>Congreso de la República</t>
  </si>
  <si>
    <t>Ambiental</t>
  </si>
  <si>
    <t>Cultura</t>
  </si>
  <si>
    <t>Contraloría General de la República</t>
  </si>
  <si>
    <t>Desarrollo e Inclusión Social</t>
  </si>
  <si>
    <t xml:space="preserve">Presidencia del Consejo de Ministros </t>
  </si>
  <si>
    <t>Agricultura y de Riego</t>
  </si>
  <si>
    <t>Transportes y Comunicaciones</t>
  </si>
  <si>
    <t>Justicia y Derechos Humanos</t>
  </si>
  <si>
    <t>Ministerio Público</t>
  </si>
  <si>
    <t>Poder Judicial</t>
  </si>
  <si>
    <t>Mujer y Poblaciones Vulnerables</t>
  </si>
  <si>
    <t>Salud</t>
  </si>
  <si>
    <t xml:space="preserve">Educación </t>
  </si>
  <si>
    <t>Defensa</t>
  </si>
  <si>
    <t>Interior</t>
  </si>
  <si>
    <t xml:space="preserve">Economía y Finanzas </t>
  </si>
  <si>
    <t>Total</t>
  </si>
  <si>
    <t>Estructura 
%</t>
  </si>
  <si>
    <t>Número</t>
  </si>
  <si>
    <r>
      <t>Otros 3</t>
    </r>
    <r>
      <rPr>
        <sz val="8"/>
        <color indexed="8"/>
        <rFont val="Arial Narrow"/>
        <family val="2"/>
      </rPr>
      <t>/</t>
    </r>
  </si>
  <si>
    <r>
      <t>Pensionista 2</t>
    </r>
    <r>
      <rPr>
        <sz val="8"/>
        <color indexed="8"/>
        <rFont val="Arial Narrow"/>
        <family val="2"/>
      </rPr>
      <t>/</t>
    </r>
  </si>
  <si>
    <t>Activo 1/</t>
  </si>
  <si>
    <t>Total P/</t>
  </si>
  <si>
    <t>Sector</t>
  </si>
  <si>
    <t>26.37 PERSONAL EN EL SECTOR PÚBLICO, SEGÚN SECTOR, 2024</t>
  </si>
  <si>
    <t xml:space="preserve">Fuente: Ministerio de Economía y Finanzas - Aplicativo Informático para el Registro Centralizado de Planillas y de Datos de los   Recursos Humanos del Sector Público (AIRHSP)  </t>
  </si>
  <si>
    <t>1/  Incluye: personal del Decreto Legislativo N° 276, Decreto Legislativo N° 728, Ley N° 30057, CAS, FAG, Personal altamente calificado, Gerentes Públicos, SERUM, Residente de Salud, Tropa, Dietas, Carreras Especiales (Profesores de Educación Básica y  Técnica Productiva, Auxiliares de Educación, Docentes de Institutos y Escuelas de Educación Superior, Docentes Universitarios, Profesionales de la Salud, Asistenciales de la Salud, Jueces, Fiscales, Diplomáticos, Servidor Penitenciario,  Fuerzas Armadas y Policía Nacional del Perú).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</si>
</sst>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\ ###\ ###"/>
    <numFmt numFmtId="165" formatCode="_-* #,##0\ _€_-;\-* #,##0\ _€_-;_-* &quot;-&quot;\ _€_-;_-@_-"/>
  </numFmts>
  <fonts count="13" x14ac:knownFonts="1">
    <font>
      <sz val="11"/>
      <color theme="1"/>
      <name val="Calibri"/>
      <family val="2"/>
      <scheme val="minor"/>
    </font>
    <font>
      <b/>
      <sz val="7"/>
      <color theme="1"/>
      <name val="Arial Narrow"/>
      <family val="2"/>
    </font>
    <font>
      <sz val="7"/>
      <color theme="1"/>
      <name val="Calibri"/>
      <family val="2"/>
      <scheme val="minor"/>
    </font>
    <font>
      <sz val="7"/>
      <color theme="1"/>
      <name val="Arial Narrow"/>
      <family val="2"/>
    </font>
    <font>
      <sz val="7"/>
      <color indexed="8"/>
      <name val="Arial Narrow"/>
      <family val="2"/>
    </font>
    <font>
      <sz val="8"/>
      <color rgb="FF000000"/>
      <name val="Arial Narrow"/>
      <family val="2"/>
    </font>
    <font>
      <sz val="7"/>
      <name val="Times New Roman"/>
      <family val="1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rgb="FF000000"/>
      <name val="Arial Narrow"/>
      <family val="2"/>
    </font>
    <font>
      <b/>
      <sz val="7"/>
      <color rgb="FF000000"/>
      <name val="Arial"/>
      <family val="2"/>
    </font>
    <font>
      <sz val="8"/>
      <color indexed="8"/>
      <name val="Arial Narrow"/>
      <family val="2"/>
    </font>
    <font>
      <b/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left"/>
    </xf>
    <xf numFmtId="2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7" fillId="0" borderId="4" xfId="1" applyFont="1" applyBorder="1" applyAlignment="1">
      <alignment horizontal="left"/>
    </xf>
    <xf numFmtId="0" fontId="7" fillId="0" borderId="4" xfId="1" applyFont="1" applyBorder="1" applyAlignment="1">
      <alignment horizontal="left" wrapText="1"/>
    </xf>
    <xf numFmtId="0" fontId="7" fillId="0" borderId="4" xfId="1" applyFont="1" applyBorder="1" applyAlignment="1">
      <alignment horizontal="left" vertical="center"/>
    </xf>
    <xf numFmtId="164" fontId="0" fillId="0" borderId="0" xfId="0" applyNumberFormat="1"/>
    <xf numFmtId="164" fontId="9" fillId="0" borderId="0" xfId="0" applyNumberFormat="1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12" fillId="0" borderId="1" xfId="0" quotePrefix="1" applyFont="1" applyBorder="1" applyAlignment="1">
      <alignment vertical="center"/>
    </xf>
    <xf numFmtId="0" fontId="0" fillId="0" borderId="0" xfId="0" applyAlignment="1">
      <alignment horizontal="right"/>
    </xf>
    <xf numFmtId="165" fontId="5" fillId="0" borderId="0" xfId="0" applyNumberFormat="1" applyFont="1" applyAlignment="1">
      <alignment horizontal="right" vertical="justify"/>
    </xf>
    <xf numFmtId="0" fontId="1" fillId="0" borderId="0" xfId="0" applyFont="1"/>
    <xf numFmtId="43" fontId="5" fillId="0" borderId="0" xfId="0" applyNumberFormat="1" applyFont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wrapText="1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Normal" xfId="0" builtinId="0"/>
    <cellStyle name="Normal_IEC2103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tabSelected="1" view="pageBreakPreview" zoomScale="150" zoomScaleNormal="100" zoomScaleSheetLayoutView="150" workbookViewId="0">
      <selection activeCell="O25" sqref="O25"/>
    </sheetView>
  </sheetViews>
  <sheetFormatPr baseColWidth="10" defaultRowHeight="15" x14ac:dyDescent="0.25"/>
  <cols>
    <col min="1" max="1" width="24.140625" customWidth="1"/>
    <col min="2" max="3" width="7.42578125" customWidth="1"/>
    <col min="4" max="4" width="0.5703125" customWidth="1"/>
    <col min="5" max="6" width="7.42578125" customWidth="1"/>
    <col min="7" max="7" width="0.5703125" customWidth="1"/>
    <col min="8" max="9" width="7.42578125" customWidth="1"/>
    <col min="10" max="10" width="0.5703125" customWidth="1"/>
    <col min="11" max="12" width="7.42578125" customWidth="1"/>
  </cols>
  <sheetData>
    <row r="1" spans="1:20" x14ac:dyDescent="0.25">
      <c r="A1" s="23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0" x14ac:dyDescent="0.25">
      <c r="A2" s="30" t="s">
        <v>41</v>
      </c>
      <c r="B2" s="32" t="s">
        <v>40</v>
      </c>
      <c r="C2" s="33"/>
      <c r="D2" s="21"/>
      <c r="E2" s="33" t="s">
        <v>39</v>
      </c>
      <c r="F2" s="33"/>
      <c r="G2" s="21"/>
      <c r="H2" s="33" t="s">
        <v>38</v>
      </c>
      <c r="I2" s="33"/>
      <c r="J2" s="21"/>
      <c r="K2" s="33" t="s">
        <v>37</v>
      </c>
      <c r="L2" s="33"/>
    </row>
    <row r="3" spans="1:20" ht="38.25" x14ac:dyDescent="0.25">
      <c r="A3" s="31"/>
      <c r="B3" s="20" t="s">
        <v>36</v>
      </c>
      <c r="C3" s="18" t="s">
        <v>35</v>
      </c>
      <c r="D3" s="18"/>
      <c r="E3" s="19" t="s">
        <v>36</v>
      </c>
      <c r="F3" s="18" t="s">
        <v>35</v>
      </c>
      <c r="G3" s="18"/>
      <c r="H3" s="19" t="s">
        <v>36</v>
      </c>
      <c r="I3" s="18" t="s">
        <v>35</v>
      </c>
      <c r="J3" s="18"/>
      <c r="K3" s="19" t="s">
        <v>36</v>
      </c>
      <c r="L3" s="18" t="s">
        <v>35</v>
      </c>
    </row>
    <row r="4" spans="1:20" x14ac:dyDescent="0.25">
      <c r="A4" s="17" t="s">
        <v>34</v>
      </c>
      <c r="B4" s="16">
        <f t="shared" ref="B4:L4" si="0">SUM(B5:B35)</f>
        <v>2509422</v>
      </c>
      <c r="C4" s="16">
        <f t="shared" si="0"/>
        <v>100</v>
      </c>
      <c r="D4" s="16">
        <f t="shared" si="0"/>
        <v>0</v>
      </c>
      <c r="E4" s="16">
        <f t="shared" si="0"/>
        <v>1316905</v>
      </c>
      <c r="F4" s="16">
        <f t="shared" si="0"/>
        <v>100.00000000000001</v>
      </c>
      <c r="G4" s="16">
        <f t="shared" si="0"/>
        <v>0</v>
      </c>
      <c r="H4" s="16">
        <f t="shared" si="0"/>
        <v>1148003</v>
      </c>
      <c r="I4" s="16">
        <f t="shared" si="0"/>
        <v>100.00000000000001</v>
      </c>
      <c r="J4" s="16">
        <f t="shared" si="0"/>
        <v>0</v>
      </c>
      <c r="K4" s="16">
        <f t="shared" si="0"/>
        <v>44514</v>
      </c>
      <c r="L4" s="16">
        <f t="shared" si="0"/>
        <v>99.999999999999986</v>
      </c>
      <c r="N4" s="15"/>
      <c r="O4" s="15"/>
      <c r="P4" s="15"/>
      <c r="Q4" s="15"/>
      <c r="R4" s="15"/>
      <c r="S4" s="15"/>
      <c r="T4" s="15"/>
    </row>
    <row r="5" spans="1:20" x14ac:dyDescent="0.25">
      <c r="A5" s="14" t="s">
        <v>33</v>
      </c>
      <c r="B5" s="11">
        <v>778561</v>
      </c>
      <c r="C5" s="9">
        <f t="shared" ref="C5:C35" si="1">+B5*100/$B$4</f>
        <v>31.025511053939912</v>
      </c>
      <c r="D5" s="10"/>
      <c r="E5" s="11">
        <v>20210</v>
      </c>
      <c r="F5" s="9">
        <f t="shared" ref="F5:F35" si="2">+E5*100/$E$4</f>
        <v>1.5346589161708704</v>
      </c>
      <c r="G5" s="10"/>
      <c r="H5" s="11">
        <v>757612</v>
      </c>
      <c r="I5" s="27">
        <f t="shared" ref="I5:I35" si="3">+H5*100/$H$4</f>
        <v>65.99390419711446</v>
      </c>
      <c r="J5" s="10"/>
      <c r="K5" s="11">
        <v>739</v>
      </c>
      <c r="L5" s="9">
        <f t="shared" ref="L5:L35" si="4">+K5*100/$K$4</f>
        <v>1.660151862335445</v>
      </c>
    </row>
    <row r="6" spans="1:20" x14ac:dyDescent="0.25">
      <c r="A6" s="14" t="s">
        <v>32</v>
      </c>
      <c r="B6" s="11">
        <v>254509</v>
      </c>
      <c r="C6" s="9">
        <f t="shared" si="1"/>
        <v>10.142136316649811</v>
      </c>
      <c r="D6" s="10"/>
      <c r="E6" s="11">
        <v>148559</v>
      </c>
      <c r="F6" s="9">
        <f t="shared" si="2"/>
        <v>11.280920035993486</v>
      </c>
      <c r="G6" s="10"/>
      <c r="H6" s="11">
        <v>99180</v>
      </c>
      <c r="I6" s="27">
        <f t="shared" si="3"/>
        <v>8.6393502456004043</v>
      </c>
      <c r="J6" s="10"/>
      <c r="K6" s="11">
        <v>6770</v>
      </c>
      <c r="L6" s="9">
        <f t="shared" si="4"/>
        <v>15.208698387024308</v>
      </c>
    </row>
    <row r="7" spans="1:20" x14ac:dyDescent="0.25">
      <c r="A7" s="14" t="s">
        <v>31</v>
      </c>
      <c r="B7" s="11">
        <v>185179</v>
      </c>
      <c r="C7" s="9">
        <f t="shared" si="1"/>
        <v>7.3793487105795679</v>
      </c>
      <c r="D7" s="10"/>
      <c r="E7" s="11">
        <v>111050</v>
      </c>
      <c r="F7" s="9">
        <f t="shared" si="2"/>
        <v>8.4326507986529027</v>
      </c>
      <c r="G7" s="10"/>
      <c r="H7" s="11">
        <v>64195</v>
      </c>
      <c r="I7" s="27">
        <f t="shared" si="3"/>
        <v>5.5918843417656579</v>
      </c>
      <c r="J7" s="10"/>
      <c r="K7" s="11">
        <v>9934</v>
      </c>
      <c r="L7" s="9">
        <f t="shared" si="4"/>
        <v>22.316574560812327</v>
      </c>
    </row>
    <row r="8" spans="1:20" x14ac:dyDescent="0.25">
      <c r="A8" s="12" t="s">
        <v>30</v>
      </c>
      <c r="B8" s="11">
        <v>150710</v>
      </c>
      <c r="C8" s="9">
        <f t="shared" si="1"/>
        <v>6.0057654710925465</v>
      </c>
      <c r="D8" s="10"/>
      <c r="E8" s="11">
        <v>137455</v>
      </c>
      <c r="F8" s="9">
        <f t="shared" si="2"/>
        <v>10.437730891749974</v>
      </c>
      <c r="G8" s="10"/>
      <c r="H8" s="11">
        <v>10777</v>
      </c>
      <c r="I8" s="27">
        <f t="shared" si="3"/>
        <v>0.93876061299491376</v>
      </c>
      <c r="J8" s="10"/>
      <c r="K8" s="11">
        <v>2478</v>
      </c>
      <c r="L8" s="9">
        <f t="shared" si="4"/>
        <v>5.5667879768162827</v>
      </c>
    </row>
    <row r="9" spans="1:20" x14ac:dyDescent="0.25">
      <c r="A9" s="14" t="s">
        <v>29</v>
      </c>
      <c r="B9" s="11">
        <v>90607</v>
      </c>
      <c r="C9" s="9">
        <f t="shared" si="1"/>
        <v>3.6106720989933141</v>
      </c>
      <c r="D9" s="10"/>
      <c r="E9" s="11">
        <v>76863</v>
      </c>
      <c r="F9" s="9">
        <f t="shared" si="2"/>
        <v>5.8366396968649976</v>
      </c>
      <c r="G9" s="10"/>
      <c r="H9" s="11">
        <v>8464</v>
      </c>
      <c r="I9" s="27">
        <f t="shared" si="3"/>
        <v>0.73728030327446881</v>
      </c>
      <c r="J9" s="10"/>
      <c r="K9" s="11">
        <v>5280</v>
      </c>
      <c r="L9" s="9">
        <f t="shared" si="4"/>
        <v>11.861436851327673</v>
      </c>
    </row>
    <row r="10" spans="1:20" x14ac:dyDescent="0.25">
      <c r="A10" s="12" t="s">
        <v>28</v>
      </c>
      <c r="B10" s="11">
        <v>99011</v>
      </c>
      <c r="C10" s="9">
        <f t="shared" si="1"/>
        <v>3.9455699360251084</v>
      </c>
      <c r="D10" s="10"/>
      <c r="E10" s="11">
        <v>10163</v>
      </c>
      <c r="F10" s="9">
        <f t="shared" si="2"/>
        <v>0.77173372414866681</v>
      </c>
      <c r="G10" s="10"/>
      <c r="H10" s="11">
        <v>88798</v>
      </c>
      <c r="I10" s="27">
        <f t="shared" si="3"/>
        <v>7.7349972081954492</v>
      </c>
      <c r="J10" s="10"/>
      <c r="K10" s="11">
        <v>50</v>
      </c>
      <c r="L10" s="9">
        <f t="shared" si="4"/>
        <v>0.11232421260726962</v>
      </c>
    </row>
    <row r="11" spans="1:20" x14ac:dyDescent="0.25">
      <c r="A11" s="14" t="s">
        <v>27</v>
      </c>
      <c r="B11" s="11">
        <v>36771</v>
      </c>
      <c r="C11" s="9">
        <f t="shared" si="1"/>
        <v>1.4653175113631745</v>
      </c>
      <c r="D11" s="10"/>
      <c r="E11" s="11">
        <v>34260</v>
      </c>
      <c r="F11" s="9">
        <f t="shared" si="2"/>
        <v>2.6015544021778338</v>
      </c>
      <c r="G11" s="10"/>
      <c r="H11" s="11">
        <v>2508</v>
      </c>
      <c r="I11" s="27">
        <f t="shared" si="3"/>
        <v>0.21846632804966537</v>
      </c>
      <c r="J11" s="10"/>
      <c r="K11" s="11">
        <v>3</v>
      </c>
      <c r="L11" s="9">
        <f t="shared" si="4"/>
        <v>6.7394527564361775E-3</v>
      </c>
    </row>
    <row r="12" spans="1:20" x14ac:dyDescent="0.25">
      <c r="A12" s="12" t="s">
        <v>26</v>
      </c>
      <c r="B12" s="11">
        <v>28566</v>
      </c>
      <c r="C12" s="9">
        <f t="shared" si="1"/>
        <v>1.1383497873215425</v>
      </c>
      <c r="D12" s="10"/>
      <c r="E12" s="11">
        <v>27607</v>
      </c>
      <c r="F12" s="9">
        <f t="shared" si="2"/>
        <v>2.0963547104764579</v>
      </c>
      <c r="G12" s="10"/>
      <c r="H12" s="11">
        <v>959</v>
      </c>
      <c r="I12" s="27">
        <f t="shared" si="3"/>
        <v>8.3536367065242867E-2</v>
      </c>
      <c r="J12" s="10"/>
      <c r="K12" s="25">
        <v>0</v>
      </c>
      <c r="L12" s="25">
        <v>0</v>
      </c>
    </row>
    <row r="13" spans="1:20" x14ac:dyDescent="0.25">
      <c r="A13" s="12" t="s">
        <v>25</v>
      </c>
      <c r="B13" s="11">
        <v>22183</v>
      </c>
      <c r="C13" s="9">
        <f t="shared" si="1"/>
        <v>0.88398842442602321</v>
      </c>
      <c r="D13" s="10"/>
      <c r="E13" s="11">
        <v>20417</v>
      </c>
      <c r="F13" s="9">
        <f t="shared" si="2"/>
        <v>1.5503775898793004</v>
      </c>
      <c r="G13" s="10"/>
      <c r="H13" s="11">
        <v>898</v>
      </c>
      <c r="I13" s="27">
        <f t="shared" si="3"/>
        <v>7.8222792100717503E-2</v>
      </c>
      <c r="J13" s="10"/>
      <c r="K13" s="11">
        <v>868</v>
      </c>
      <c r="L13" s="9">
        <f t="shared" si="4"/>
        <v>1.9499483308622008</v>
      </c>
    </row>
    <row r="14" spans="1:20" x14ac:dyDescent="0.25">
      <c r="A14" s="12" t="s">
        <v>24</v>
      </c>
      <c r="B14" s="11">
        <v>10774</v>
      </c>
      <c r="C14" s="9">
        <f t="shared" si="1"/>
        <v>0.42934189626137015</v>
      </c>
      <c r="D14" s="10"/>
      <c r="E14" s="11">
        <v>6290</v>
      </c>
      <c r="F14" s="9">
        <f t="shared" si="2"/>
        <v>0.47763506099528819</v>
      </c>
      <c r="G14" s="10"/>
      <c r="H14" s="11">
        <v>4335</v>
      </c>
      <c r="I14" s="27">
        <f t="shared" si="3"/>
        <v>0.3776122536265149</v>
      </c>
      <c r="J14" s="10"/>
      <c r="K14" s="11">
        <v>149</v>
      </c>
      <c r="L14" s="9">
        <f t="shared" si="4"/>
        <v>0.33472615356966345</v>
      </c>
    </row>
    <row r="15" spans="1:20" x14ac:dyDescent="0.25">
      <c r="A15" s="12" t="s">
        <v>23</v>
      </c>
      <c r="B15" s="11">
        <v>11512</v>
      </c>
      <c r="C15" s="9">
        <f t="shared" si="1"/>
        <v>0.45875105900880758</v>
      </c>
      <c r="D15" s="10"/>
      <c r="E15" s="11">
        <v>8442</v>
      </c>
      <c r="F15" s="9">
        <f t="shared" si="2"/>
        <v>0.64104851906553628</v>
      </c>
      <c r="G15" s="10"/>
      <c r="H15" s="11">
        <v>3042</v>
      </c>
      <c r="I15" s="27">
        <f t="shared" si="3"/>
        <v>0.26498188593583816</v>
      </c>
      <c r="J15" s="10"/>
      <c r="K15" s="11">
        <v>28</v>
      </c>
      <c r="L15" s="9">
        <f t="shared" si="4"/>
        <v>6.2901559060070986E-2</v>
      </c>
    </row>
    <row r="16" spans="1:20" x14ac:dyDescent="0.25">
      <c r="A16" s="12" t="s">
        <v>22</v>
      </c>
      <c r="B16" s="11">
        <v>10302</v>
      </c>
      <c r="C16" s="9">
        <f t="shared" si="1"/>
        <v>0.41053278404349686</v>
      </c>
      <c r="D16" s="10"/>
      <c r="E16" s="11">
        <v>9071</v>
      </c>
      <c r="F16" s="9">
        <f t="shared" si="2"/>
        <v>0.68881202516506501</v>
      </c>
      <c r="G16" s="10"/>
      <c r="H16" s="11">
        <v>562</v>
      </c>
      <c r="I16" s="27">
        <f t="shared" si="3"/>
        <v>4.8954575902676212E-2</v>
      </c>
      <c r="J16" s="10"/>
      <c r="K16" s="11">
        <v>669</v>
      </c>
      <c r="L16" s="9">
        <f t="shared" si="4"/>
        <v>1.5028979646852676</v>
      </c>
    </row>
    <row r="17" spans="1:16" x14ac:dyDescent="0.25">
      <c r="A17" s="12" t="s">
        <v>21</v>
      </c>
      <c r="B17" s="11">
        <v>9083</v>
      </c>
      <c r="C17" s="9">
        <f t="shared" si="1"/>
        <v>0.36195586075199787</v>
      </c>
      <c r="D17" s="10"/>
      <c r="E17" s="11">
        <v>8942</v>
      </c>
      <c r="F17" s="9">
        <f t="shared" si="2"/>
        <v>0.67901632995546379</v>
      </c>
      <c r="G17" s="10"/>
      <c r="H17" s="25">
        <v>0</v>
      </c>
      <c r="I17" s="25">
        <f t="shared" si="3"/>
        <v>0</v>
      </c>
      <c r="J17" s="10"/>
      <c r="K17" s="11">
        <v>141</v>
      </c>
      <c r="L17" s="9">
        <f t="shared" si="4"/>
        <v>0.31675427955250035</v>
      </c>
    </row>
    <row r="18" spans="1:16" x14ac:dyDescent="0.25">
      <c r="A18" s="12" t="s">
        <v>20</v>
      </c>
      <c r="B18" s="11">
        <v>9396</v>
      </c>
      <c r="C18" s="9">
        <f t="shared" si="1"/>
        <v>0.3744288525405452</v>
      </c>
      <c r="D18" s="10"/>
      <c r="E18" s="11">
        <v>9088</v>
      </c>
      <c r="F18" s="9">
        <f t="shared" si="2"/>
        <v>0.69010293073532258</v>
      </c>
      <c r="G18" s="10"/>
      <c r="H18" s="11">
        <v>308</v>
      </c>
      <c r="I18" s="27">
        <f t="shared" si="3"/>
        <v>2.6829198181537853E-2</v>
      </c>
      <c r="J18" s="10"/>
      <c r="K18" s="25">
        <v>0</v>
      </c>
      <c r="L18" s="25">
        <v>0</v>
      </c>
    </row>
    <row r="19" spans="1:16" x14ac:dyDescent="0.25">
      <c r="A19" s="12" t="s">
        <v>19</v>
      </c>
      <c r="B19" s="11">
        <v>5937</v>
      </c>
      <c r="C19" s="9">
        <f t="shared" si="1"/>
        <v>0.23658834584218996</v>
      </c>
      <c r="D19" s="10"/>
      <c r="E19" s="11">
        <v>5347</v>
      </c>
      <c r="F19" s="9">
        <f t="shared" si="2"/>
        <v>0.40602776965688492</v>
      </c>
      <c r="G19" s="10"/>
      <c r="H19" s="11">
        <v>538</v>
      </c>
      <c r="I19" s="27">
        <f t="shared" si="3"/>
        <v>4.6863989031387547E-2</v>
      </c>
      <c r="J19" s="10"/>
      <c r="K19" s="11">
        <v>52</v>
      </c>
      <c r="L19" s="9">
        <f t="shared" si="4"/>
        <v>0.11681718111156041</v>
      </c>
    </row>
    <row r="20" spans="1:16" x14ac:dyDescent="0.25">
      <c r="A20" s="12" t="s">
        <v>18</v>
      </c>
      <c r="B20" s="11">
        <v>5365</v>
      </c>
      <c r="C20" s="9">
        <f t="shared" si="1"/>
        <v>0.21379425222222487</v>
      </c>
      <c r="D20" s="10"/>
      <c r="E20" s="11">
        <v>5053</v>
      </c>
      <c r="F20" s="9">
        <f t="shared" si="2"/>
        <v>0.38370269685360753</v>
      </c>
      <c r="G20" s="10"/>
      <c r="H20" s="11">
        <v>180</v>
      </c>
      <c r="I20" s="27">
        <f t="shared" si="3"/>
        <v>1.5679401534664978E-2</v>
      </c>
      <c r="J20" s="10"/>
      <c r="K20" s="11">
        <v>132</v>
      </c>
      <c r="L20" s="9">
        <f t="shared" si="4"/>
        <v>0.29653592128319178</v>
      </c>
      <c r="P20" s="24"/>
    </row>
    <row r="21" spans="1:16" x14ac:dyDescent="0.25">
      <c r="A21" s="12" t="s">
        <v>17</v>
      </c>
      <c r="B21" s="11">
        <v>4227</v>
      </c>
      <c r="C21" s="9">
        <f t="shared" si="1"/>
        <v>0.16844516386642022</v>
      </c>
      <c r="D21" s="10"/>
      <c r="E21" s="11">
        <v>3642</v>
      </c>
      <c r="F21" s="9">
        <f t="shared" si="2"/>
        <v>0.27655753452223203</v>
      </c>
      <c r="G21" s="10"/>
      <c r="H21" s="11">
        <v>580</v>
      </c>
      <c r="I21" s="27">
        <f t="shared" si="3"/>
        <v>5.0522516056142712E-2</v>
      </c>
      <c r="J21" s="10"/>
      <c r="K21" s="11">
        <v>5</v>
      </c>
      <c r="L21" s="9">
        <f t="shared" si="4"/>
        <v>1.1232421260726962E-2</v>
      </c>
    </row>
    <row r="22" spans="1:16" x14ac:dyDescent="0.25">
      <c r="A22" s="12" t="s">
        <v>16</v>
      </c>
      <c r="B22" s="11">
        <v>4228</v>
      </c>
      <c r="C22" s="9">
        <f t="shared" si="1"/>
        <v>0.16848501368044116</v>
      </c>
      <c r="D22" s="10"/>
      <c r="E22" s="11">
        <v>4002</v>
      </c>
      <c r="F22" s="9">
        <f t="shared" si="2"/>
        <v>0.30389435836297984</v>
      </c>
      <c r="G22" s="10"/>
      <c r="H22" s="11">
        <v>85</v>
      </c>
      <c r="I22" s="27">
        <f t="shared" si="3"/>
        <v>7.4041618358140181E-3</v>
      </c>
      <c r="J22" s="10"/>
      <c r="K22" s="11">
        <v>141</v>
      </c>
      <c r="L22" s="9">
        <f t="shared" si="4"/>
        <v>0.31675427955250035</v>
      </c>
    </row>
    <row r="23" spans="1:16" x14ac:dyDescent="0.25">
      <c r="A23" s="12" t="s">
        <v>15</v>
      </c>
      <c r="B23" s="11">
        <v>3727</v>
      </c>
      <c r="C23" s="9">
        <f t="shared" si="1"/>
        <v>0.14852025685596126</v>
      </c>
      <c r="D23" s="10"/>
      <c r="E23" s="11">
        <v>2976</v>
      </c>
      <c r="F23" s="9">
        <f t="shared" si="2"/>
        <v>0.22598441041684861</v>
      </c>
      <c r="G23" s="10"/>
      <c r="H23" s="11">
        <v>636</v>
      </c>
      <c r="I23" s="27">
        <f t="shared" si="3"/>
        <v>5.5400552089149596E-2</v>
      </c>
      <c r="J23" s="10"/>
      <c r="K23" s="11">
        <v>115</v>
      </c>
      <c r="L23" s="9">
        <f t="shared" si="4"/>
        <v>0.25834568899672011</v>
      </c>
    </row>
    <row r="24" spans="1:16" x14ac:dyDescent="0.25">
      <c r="A24" s="12" t="s">
        <v>14</v>
      </c>
      <c r="B24" s="11">
        <v>3587</v>
      </c>
      <c r="C24" s="9">
        <f t="shared" si="1"/>
        <v>0.14294128289303273</v>
      </c>
      <c r="D24" s="10"/>
      <c r="E24" s="11">
        <v>2893</v>
      </c>
      <c r="F24" s="9">
        <f t="shared" si="2"/>
        <v>0.21968175380912064</v>
      </c>
      <c r="G24" s="10"/>
      <c r="H24" s="11">
        <v>484</v>
      </c>
      <c r="I24" s="27">
        <f t="shared" si="3"/>
        <v>4.2160168570988053E-2</v>
      </c>
      <c r="J24" s="10"/>
      <c r="K24" s="11">
        <v>210</v>
      </c>
      <c r="L24" s="9">
        <f t="shared" si="4"/>
        <v>0.47176169295053244</v>
      </c>
    </row>
    <row r="25" spans="1:16" ht="13.5" customHeight="1" x14ac:dyDescent="0.25">
      <c r="A25" s="13" t="s">
        <v>13</v>
      </c>
      <c r="B25" s="11">
        <v>3380</v>
      </c>
      <c r="C25" s="9">
        <f t="shared" si="1"/>
        <v>0.13469237139070273</v>
      </c>
      <c r="D25" s="10"/>
      <c r="E25" s="11">
        <v>3296</v>
      </c>
      <c r="F25" s="9">
        <f t="shared" si="2"/>
        <v>0.25028380938640221</v>
      </c>
      <c r="G25" s="10"/>
      <c r="H25" s="11">
        <v>74</v>
      </c>
      <c r="I25" s="27">
        <f t="shared" si="3"/>
        <v>6.4459761864733801E-3</v>
      </c>
      <c r="J25" s="10"/>
      <c r="K25" s="11">
        <v>10</v>
      </c>
      <c r="L25" s="9">
        <f t="shared" si="4"/>
        <v>2.2464842521453924E-2</v>
      </c>
    </row>
    <row r="26" spans="1:16" x14ac:dyDescent="0.25">
      <c r="A26" s="12" t="s">
        <v>12</v>
      </c>
      <c r="B26" s="11">
        <v>2462</v>
      </c>
      <c r="C26" s="9">
        <f t="shared" si="1"/>
        <v>9.8110242119500035E-2</v>
      </c>
      <c r="D26" s="10"/>
      <c r="E26" s="11">
        <v>1732</v>
      </c>
      <c r="F26" s="9">
        <f t="shared" si="2"/>
        <v>0.13152049692270892</v>
      </c>
      <c r="G26" s="10"/>
      <c r="H26" s="11">
        <v>610</v>
      </c>
      <c r="I26" s="27">
        <f t="shared" si="3"/>
        <v>5.3135749645253541E-2</v>
      </c>
      <c r="J26" s="10"/>
      <c r="K26" s="11">
        <v>120</v>
      </c>
      <c r="L26" s="9">
        <f t="shared" si="4"/>
        <v>0.2695781102574471</v>
      </c>
    </row>
    <row r="27" spans="1:16" x14ac:dyDescent="0.25">
      <c r="A27" s="12" t="s">
        <v>11</v>
      </c>
      <c r="B27" s="11">
        <v>2033</v>
      </c>
      <c r="C27" s="9">
        <f t="shared" si="1"/>
        <v>8.1014671904526228E-2</v>
      </c>
      <c r="D27" s="10"/>
      <c r="E27" s="11">
        <v>1419</v>
      </c>
      <c r="F27" s="9">
        <f t="shared" si="2"/>
        <v>0.1077526473056143</v>
      </c>
      <c r="G27" s="10"/>
      <c r="H27" s="11">
        <v>514</v>
      </c>
      <c r="I27" s="27">
        <f t="shared" si="3"/>
        <v>4.4773402160098882E-2</v>
      </c>
      <c r="J27" s="10"/>
      <c r="K27" s="11">
        <v>100</v>
      </c>
      <c r="L27" s="9">
        <f t="shared" si="4"/>
        <v>0.22464842521453923</v>
      </c>
    </row>
    <row r="28" spans="1:16" x14ac:dyDescent="0.25">
      <c r="A28" s="12" t="s">
        <v>10</v>
      </c>
      <c r="B28" s="11">
        <v>1998</v>
      </c>
      <c r="C28" s="9">
        <f t="shared" si="1"/>
        <v>7.9619928413794089E-2</v>
      </c>
      <c r="D28" s="10"/>
      <c r="E28" s="11">
        <v>1251</v>
      </c>
      <c r="F28" s="9">
        <f t="shared" si="2"/>
        <v>9.4995462846598655E-2</v>
      </c>
      <c r="G28" s="10"/>
      <c r="H28" s="11">
        <v>687</v>
      </c>
      <c r="I28" s="27">
        <f t="shared" si="3"/>
        <v>5.9843049190638001E-2</v>
      </c>
      <c r="J28" s="10"/>
      <c r="K28" s="11">
        <v>60</v>
      </c>
      <c r="L28" s="9">
        <f t="shared" si="4"/>
        <v>0.13478905512872355</v>
      </c>
    </row>
    <row r="29" spans="1:16" x14ac:dyDescent="0.25">
      <c r="A29" s="12" t="s">
        <v>9</v>
      </c>
      <c r="B29" s="11">
        <v>906</v>
      </c>
      <c r="C29" s="9">
        <f t="shared" si="1"/>
        <v>3.6103931502951679E-2</v>
      </c>
      <c r="D29" s="10"/>
      <c r="E29" s="11">
        <v>781</v>
      </c>
      <c r="F29" s="9">
        <f t="shared" si="2"/>
        <v>5.9305720610066788E-2</v>
      </c>
      <c r="G29" s="10"/>
      <c r="H29" s="25">
        <v>0</v>
      </c>
      <c r="I29" s="25">
        <f t="shared" si="3"/>
        <v>0</v>
      </c>
      <c r="J29" s="10"/>
      <c r="K29" s="11">
        <v>125</v>
      </c>
      <c r="L29" s="9">
        <f t="shared" si="4"/>
        <v>0.28081053151817403</v>
      </c>
    </row>
    <row r="30" spans="1:16" x14ac:dyDescent="0.25">
      <c r="A30" s="12" t="s">
        <v>8</v>
      </c>
      <c r="B30" s="11">
        <v>395</v>
      </c>
      <c r="C30" s="9">
        <f t="shared" si="1"/>
        <v>1.5740676538262596E-2</v>
      </c>
      <c r="D30" s="10"/>
      <c r="E30" s="11">
        <v>372</v>
      </c>
      <c r="F30" s="9">
        <f t="shared" si="2"/>
        <v>2.8248051302106076E-2</v>
      </c>
      <c r="G30" s="10"/>
      <c r="H30" s="11">
        <v>15</v>
      </c>
      <c r="I30" s="27">
        <f t="shared" si="3"/>
        <v>1.306616794555415E-3</v>
      </c>
      <c r="J30" s="10"/>
      <c r="K30" s="11">
        <v>8</v>
      </c>
      <c r="L30" s="9">
        <f t="shared" si="4"/>
        <v>1.7971874017163141E-2</v>
      </c>
    </row>
    <row r="31" spans="1:16" x14ac:dyDescent="0.25">
      <c r="A31" s="12" t="s">
        <v>7</v>
      </c>
      <c r="B31" s="11">
        <v>365</v>
      </c>
      <c r="C31" s="9">
        <f t="shared" si="1"/>
        <v>1.4545182117635056E-2</v>
      </c>
      <c r="D31" s="10"/>
      <c r="E31" s="11">
        <v>243</v>
      </c>
      <c r="F31" s="9">
        <f t="shared" si="2"/>
        <v>1.8452356092504774E-2</v>
      </c>
      <c r="G31" s="10"/>
      <c r="H31" s="11">
        <v>117</v>
      </c>
      <c r="I31" s="27">
        <f t="shared" si="3"/>
        <v>1.0191610997532236E-2</v>
      </c>
      <c r="J31" s="10"/>
      <c r="K31" s="11">
        <v>5</v>
      </c>
      <c r="L31" s="9">
        <f t="shared" si="4"/>
        <v>1.1232421260726962E-2</v>
      </c>
    </row>
    <row r="32" spans="1:16" x14ac:dyDescent="0.25">
      <c r="A32" s="12" t="s">
        <v>6</v>
      </c>
      <c r="B32" s="11">
        <v>291</v>
      </c>
      <c r="C32" s="9">
        <f t="shared" si="1"/>
        <v>1.1596295880087128E-2</v>
      </c>
      <c r="D32" s="10"/>
      <c r="E32" s="11">
        <v>233</v>
      </c>
      <c r="F32" s="9">
        <f t="shared" si="2"/>
        <v>1.7692999874706225E-2</v>
      </c>
      <c r="G32" s="10"/>
      <c r="H32" s="11">
        <v>25</v>
      </c>
      <c r="I32" s="27">
        <f t="shared" si="3"/>
        <v>2.1776946575923582E-3</v>
      </c>
      <c r="J32" s="10"/>
      <c r="K32" s="11">
        <v>33</v>
      </c>
      <c r="L32" s="9">
        <f t="shared" si="4"/>
        <v>7.4133980320797946E-2</v>
      </c>
    </row>
    <row r="33" spans="1:13" x14ac:dyDescent="0.25">
      <c r="A33" s="12" t="s">
        <v>5</v>
      </c>
      <c r="B33" s="11">
        <v>237</v>
      </c>
      <c r="C33" s="9">
        <f t="shared" si="1"/>
        <v>9.4444059229575571E-3</v>
      </c>
      <c r="D33" s="10"/>
      <c r="E33" s="11">
        <v>216</v>
      </c>
      <c r="F33" s="9">
        <f t="shared" si="2"/>
        <v>1.6402094304448687E-2</v>
      </c>
      <c r="G33" s="10"/>
      <c r="H33" s="11">
        <v>9</v>
      </c>
      <c r="I33" s="27">
        <f t="shared" si="3"/>
        <v>7.8397007673324892E-4</v>
      </c>
      <c r="J33" s="10"/>
      <c r="K33" s="11">
        <v>12</v>
      </c>
      <c r="L33" s="9">
        <f t="shared" si="4"/>
        <v>2.695781102574471E-2</v>
      </c>
    </row>
    <row r="34" spans="1:13" x14ac:dyDescent="0.25">
      <c r="A34" s="12" t="s">
        <v>4</v>
      </c>
      <c r="B34" s="11">
        <v>197</v>
      </c>
      <c r="C34" s="9">
        <f t="shared" si="1"/>
        <v>7.8504133621208391E-3</v>
      </c>
      <c r="D34" s="10"/>
      <c r="E34" s="11">
        <v>197</v>
      </c>
      <c r="F34" s="9">
        <f t="shared" si="2"/>
        <v>1.4959317490631443E-2</v>
      </c>
      <c r="G34" s="10"/>
      <c r="H34" s="25">
        <v>0</v>
      </c>
      <c r="I34" s="25">
        <f t="shared" si="3"/>
        <v>0</v>
      </c>
      <c r="J34" s="10"/>
      <c r="K34" s="25">
        <v>0</v>
      </c>
      <c r="L34" s="25">
        <v>0</v>
      </c>
    </row>
    <row r="35" spans="1:13" x14ac:dyDescent="0.25">
      <c r="A35" s="8" t="s">
        <v>3</v>
      </c>
      <c r="B35" s="7">
        <v>772923</v>
      </c>
      <c r="C35" s="4">
        <f t="shared" si="1"/>
        <v>30.800837802489976</v>
      </c>
      <c r="D35" s="6"/>
      <c r="E35" s="5">
        <v>654835</v>
      </c>
      <c r="F35" s="4">
        <f t="shared" si="2"/>
        <v>49.725302888211374</v>
      </c>
      <c r="G35" s="6"/>
      <c r="H35" s="5">
        <v>101811</v>
      </c>
      <c r="I35" s="28">
        <f t="shared" si="3"/>
        <v>8.8685308313654225</v>
      </c>
      <c r="J35" s="6"/>
      <c r="K35" s="5">
        <v>16277</v>
      </c>
      <c r="L35" s="4">
        <f t="shared" si="4"/>
        <v>36.56602417217055</v>
      </c>
    </row>
    <row r="36" spans="1:13" ht="9.75" customHeight="1" x14ac:dyDescent="0.25">
      <c r="A36" s="3" t="s">
        <v>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7.75" customHeight="1" x14ac:dyDescent="0.25">
      <c r="A37" s="29" t="s">
        <v>44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1"/>
    </row>
    <row r="38" spans="1:13" ht="10.5" customHeight="1" x14ac:dyDescent="0.25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"/>
    </row>
    <row r="39" spans="1:13" ht="11.25" customHeight="1" x14ac:dyDescent="0.25">
      <c r="A39" s="2" t="s">
        <v>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"/>
    </row>
    <row r="40" spans="1:13" ht="11.25" customHeight="1" x14ac:dyDescent="0.25">
      <c r="A40" s="26" t="s">
        <v>43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1"/>
    </row>
  </sheetData>
  <mergeCells count="6">
    <mergeCell ref="A37:L37"/>
    <mergeCell ref="A2:A3"/>
    <mergeCell ref="B2:C2"/>
    <mergeCell ref="E2:F2"/>
    <mergeCell ref="H2:I2"/>
    <mergeCell ref="K2:L2"/>
  </mergeCells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26.37</vt:lpstr>
      <vt:lpstr>'26.37'!Área_de_impresión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 Falconi Heredia</dc:creator>
  <cp:lastModifiedBy>Jhunior Gutierrez  Diaz</cp:lastModifiedBy>
  <cp:lastPrinted>2025-07-18T15:13:09Z</cp:lastPrinted>
  <dcterms:created xsi:type="dcterms:W3CDTF">2015-06-05T18:19:34Z</dcterms:created>
  <dcterms:modified xsi:type="dcterms:W3CDTF">2025-10-01T19:59:57Z</dcterms:modified>
</cp:coreProperties>
</file>