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INDICADORES DE GÉNERO\Una mirada a la autonomía de las mujeres peruanas\1. Autonomía física\"/>
    </mc:Choice>
  </mc:AlternateContent>
  <xr:revisionPtr revIDLastSave="0" documentId="13_ncr:1_{E852D2AA-6FFB-4E0B-9349-96C6C4B15030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Cuadro 2.9 end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0">#REF!</definedName>
    <definedName name="\a">#REF!</definedName>
    <definedName name="\c">#N/A</definedName>
    <definedName name="\D" localSheetId="0">#REF!</definedName>
    <definedName name="\D">#REF!</definedName>
    <definedName name="\i">#N/A</definedName>
    <definedName name="\K">#REF!</definedName>
    <definedName name="\M">[1]Data!#REF!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__________G7" localSheetId="0" hidden="1">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A2">'[2]R.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 localSheetId="0">'[2]R. Natural'!#REF!</definedName>
    <definedName name="____A2">'[2]R.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 localSheetId="0">'[3]R. Natural'!#REF!</definedName>
    <definedName name="___A2">'[3]R. Natural'!#REF!</definedName>
    <definedName name="___bol52" localSheetId="0">[4]PAG_35!#REF!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[10]Hoja3!$J$368:$J$408</definedName>
    <definedName name="_11_0">#REF!</definedName>
    <definedName name="_12_0">#REF!</definedName>
    <definedName name="_15_">#REF!</definedName>
    <definedName name="_16__123Graph_ACHART_1" hidden="1">[11]Hoja3!$J$368:$J$408</definedName>
    <definedName name="_17__123Graph_XCHART_1" hidden="1">[11]Hoja3!$A$368:$A$408</definedName>
    <definedName name="_18__123Graph_ACHART_1" hidden="1">[11]Hoja3!$J$368:$J$408</definedName>
    <definedName name="_2___123Graph_ACHART_1" hidden="1">[11]Hoja3!$J$368:$J$408</definedName>
    <definedName name="_2__123Graph_ACHART_1" hidden="1">[10]Hoja3!$J$368:$J$408</definedName>
    <definedName name="_2__123Graph_XCHART_1" hidden="1">[10]Hoja3!$A$368:$A$408</definedName>
    <definedName name="_3___123Graph_XCHART_1" hidden="1">[11]Hoja3!$A$368:$A$408</definedName>
    <definedName name="_3__123Graph_XCHART_1" hidden="1">[12]Hoja3!$A$368:$A$408</definedName>
    <definedName name="_32_0">#REF!</definedName>
    <definedName name="_35__123Graph_XCHART_1" hidden="1">[11]Hoja3!$A$368:$A$408</definedName>
    <definedName name="_36_0">#REF!</definedName>
    <definedName name="_4__123Graph_ACHART_1" hidden="1">[11]Hoja3!$J$368:$J$408</definedName>
    <definedName name="_4__123Graph_XCHART_1" hidden="1">[10]Hoja3!$A$368:$A$408</definedName>
    <definedName name="_4_0">#REF!</definedName>
    <definedName name="_5__123Graph_ACHART_1" hidden="1">[11]Hoja3!$J$368:$J$408</definedName>
    <definedName name="_5__123Graph_XCHART_1" hidden="1">[11]Hoja3!$A$368:$A$408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[11]Hoja3!$A$368:$A$408</definedName>
    <definedName name="_7_0">#REF!</definedName>
    <definedName name="_A2">'[3]R.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[1]Data!#REF!</definedName>
    <definedName name="_Key2" hidden="1">[13]plomo!$J$7:$J$17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[14]PAG_35!#REF!</definedName>
    <definedName name="anexo_especial">[15]PAG_37!#REF!</definedName>
    <definedName name="anexos">[16]PAG_35!#REF!</definedName>
    <definedName name="año" localSheetId="0">#REF!</definedName>
    <definedName name="año">#REF!</definedName>
    <definedName name="años" localSheetId="0">#REF!</definedName>
    <definedName name="años">#REF!</definedName>
    <definedName name="AREA" localSheetId="0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RTE" localSheetId="0">#REF!</definedName>
    <definedName name="ARTE">#REF!</definedName>
    <definedName name="asd" localSheetId="0" hidden="1">[9]balance!#REF!</definedName>
    <definedName name="asd" hidden="1">[9]balance!#REF!</definedName>
    <definedName name="base0" localSheetId="0">[18]Sem!#REF!</definedName>
    <definedName name="base0">[18]Sem!#REF!</definedName>
    <definedName name="_xlnm.Database">[19]OPERACIONES!#REF!</definedName>
    <definedName name="baseFP">[18]BASFinP!$DW$1</definedName>
    <definedName name="baseProm">[18]BASPromP!#REF!</definedName>
    <definedName name="BLPH1" localSheetId="0" hidden="1">#REF!</definedName>
    <definedName name="BLPH1" hidden="1">#REF!</definedName>
    <definedName name="bol03_98" localSheetId="0">[4]PAG_35!#REF!</definedName>
    <definedName name="bol03_98">[4]PAG_35!#REF!</definedName>
    <definedName name="bos" localSheetId="0">#REF!</definedName>
    <definedName name="bos">#REF!</definedName>
    <definedName name="CABEZA1">[20]IECM4303!$A$4</definedName>
    <definedName name="cara">[18]Grafico!$A$3</definedName>
    <definedName name="caudal">[21]PAG_33!#REF!</definedName>
    <definedName name="caudal1" localSheetId="0">#REF!</definedName>
    <definedName name="caudal1">#REF!</definedName>
    <definedName name="cdr">[22]cd1!$A$1:$Q$68</definedName>
    <definedName name="ch">'[3]R.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'[7]Cdrs 1-2'!$A$69:$S$114</definedName>
    <definedName name="daklsñjfkjasñ">[16]PAG_35!#REF!</definedName>
    <definedName name="DATA_V9" localSheetId="0">#REF!</definedName>
    <definedName name="DATA_V9">#REF!</definedName>
    <definedName name="Datos_para_ApéndiceC1">[17]c1!$B$1:$N$164</definedName>
    <definedName name="DatosBase">[24]DatosBase!$A$1:$IV$20</definedName>
    <definedName name="DDDD" localSheetId="0">#REF!</definedName>
    <definedName name="DDDD">#REF!</definedName>
    <definedName name="deer" localSheetId="0">#REF!</definedName>
    <definedName name="deer">#REF!</definedName>
    <definedName name="delito" localSheetId="0">#REF!</definedName>
    <definedName name="delito">#REF!</definedName>
    <definedName name="desnu">#REF!</definedName>
    <definedName name="desnutricion">#REF!</definedName>
    <definedName name="dfasñljskña">[16]PAG_35!#REF!</definedName>
    <definedName name="dfsfd" localSheetId="0">#REF!</definedName>
    <definedName name="dfsfd">#REF!</definedName>
    <definedName name="DíasHábiles">[5]Util!$A$2:$B$134</definedName>
    <definedName name="DIST" localSheetId="0">#REF!</definedName>
    <definedName name="DIST">#REF!</definedName>
    <definedName name="DISTRIBUCION" localSheetId="0">#REF!</definedName>
    <definedName name="DISTRIBUCION">#REF!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sf" localSheetId="0">#REF!</definedName>
    <definedName name="dsf">#REF!</definedName>
    <definedName name="DurA">[5]Dur!$A$30:$I$55</definedName>
    <definedName name="EMBI">[26]CotizInternac!$A$1:$H$134</definedName>
    <definedName name="Ends">[26]CotizInternac!$A$154:$H$169</definedName>
    <definedName name="fadsfkañlj" localSheetId="0">#REF!,#REF!</definedName>
    <definedName name="fadsfkañlj">#REF!,#REF!</definedName>
    <definedName name="fajkdlñfjafklñdfjak" localSheetId="0">[27]PAG_34!#REF!</definedName>
    <definedName name="fajkdlñfjafklñdfjak">[27]PAG_34!#REF!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gsg">[16]PAG_35!#REF!</definedName>
    <definedName name="FIN">#N/A</definedName>
    <definedName name="FLUJO">'[28]FLUJO-TURISTICO'!#REF!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[29]PAG_33!#REF!</definedName>
    <definedName name="gfsg">[29]PAG_33!#REF!</definedName>
    <definedName name="graf" localSheetId="0" hidden="1">#REF!</definedName>
    <definedName name="graf" hidden="1">#REF!</definedName>
    <definedName name="Graf_Options" localSheetId="0">[5]Curva!#REF!</definedName>
    <definedName name="Graf_Options">[5]Curva!#REF!</definedName>
    <definedName name="Grafico22n" localSheetId="0" hidden="1">#REF!</definedName>
    <definedName name="Grafico22n" hidden="1">#REF!</definedName>
    <definedName name="Graficos">'[30]Diario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 localSheetId="0">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'[7]Cdrs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[34]Resumen!$K$3:$R$26</definedName>
    <definedName name="LTP">[5]LTP!$A$2:$L$1000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[35]Menu!$A$3:$K$12</definedName>
    <definedName name="Meses">[5]Pre!$A$68:$C$79</definedName>
    <definedName name="Meses1">'[35]Curva (2)'!$A$45:$B$56</definedName>
    <definedName name="mio">[36]OPERACIONES!#REF!</definedName>
    <definedName name="miuo" localSheetId="0">#REF!</definedName>
    <definedName name="miuo">#REF!</definedName>
    <definedName name="MORTA" localSheetId="0">#REF!</definedName>
    <definedName name="MORTA">#REF!</definedName>
    <definedName name="msm" localSheetId="0">#REF!</definedName>
    <definedName name="msm">#REF!</definedName>
    <definedName name="nbis">#REF!</definedName>
    <definedName name="niños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[35]CD!$M$11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>'[32]CD 6'!#REF!</definedName>
    <definedName name="OCT" localSheetId="0">#REF!</definedName>
    <definedName name="OCT">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[34]Resumen!$A$3:$I$27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[11]Hoja3!$A$368:$A$408</definedName>
    <definedName name="POB">#REF!</definedName>
    <definedName name="POBLA">[38]IECE4001!$G$3:$G$30</definedName>
    <definedName name="pobr1" localSheetId="0">#REF!</definedName>
    <definedName name="pobr1">#REF!</definedName>
    <definedName name="POBREZA" localSheetId="0">#REF!</definedName>
    <definedName name="POBREZA">#REF!</definedName>
    <definedName name="porcentajes" localSheetId="0">#REF!</definedName>
    <definedName name="porcentajes">#REF!</definedName>
    <definedName name="PR">#REF!</definedName>
    <definedName name="PR_2">'[32]CD 6'!#REF!</definedName>
    <definedName name="preci">[39]PAG_33!#REF!</definedName>
    <definedName name="precipitacion">[40]PAG_37!#REF!</definedName>
    <definedName name="PreCuadro">[5]Pre!$A$2:$J$32</definedName>
    <definedName name="PreCuadroA">[5]Pre!$A$34:$J$64</definedName>
    <definedName name="PREPARA">#N/A</definedName>
    <definedName name="presenta">[1]Data!#REF!</definedName>
    <definedName name="Print_Area_MI">'[41]Uso mayor2'!#REF!</definedName>
    <definedName name="Proms">[26]CotizInternac!$A$137:$H$152</definedName>
    <definedName name="PROV" localSheetId="0">#REF!</definedName>
    <definedName name="PROV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NKING" localSheetId="0">#REF!</definedName>
    <definedName name="RANKING">#REF!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[5]SOB!$B$8:$B$33</definedName>
    <definedName name="RedsCDBCRP">[5]CDMP!$H$3:$H$1801</definedName>
    <definedName name="rentames">'[37]Sol traspaso'!#REF!</definedName>
    <definedName name="ResEMBIe">[5]EXT!$S$312:$AA$327</definedName>
    <definedName name="ResEMBIf">[5]EXT!$S$330:$AA$345</definedName>
    <definedName name="ResEMBIp">[5]EXT!$S$293:$AA$309</definedName>
    <definedName name="rfd">[16]PAG_35!#REF!</definedName>
    <definedName name="RO" localSheetId="0">#REF!</definedName>
    <definedName name="RO">#REF!</definedName>
    <definedName name="RO_2">'[32]CD 6'!#REF!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>#REF!,#REF!,#REF!,#REF!,#REF!</definedName>
    <definedName name="sdsadfd">#REF!,#REF!,#REF!</definedName>
    <definedName name="serv2010" localSheetId="0" hidden="1">[9]balance!#REF!</definedName>
    <definedName name="serv2010" hidden="1">[9]balance!#REF!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" localSheetId="0">#REF!</definedName>
    <definedName name="TAB">#REF!</definedName>
    <definedName name="Tab_Títulos">[17]Titles!$A$5:$E$19</definedName>
    <definedName name="TABB" localSheetId="0">#REF!</definedName>
    <definedName name="TABB">#REF!</definedName>
    <definedName name="tabla" localSheetId="0">#REF!</definedName>
    <definedName name="tabla">#REF!</definedName>
    <definedName name="Tabla_de_Meses">[17]Inputs!$E$52:$H$63</definedName>
    <definedName name="TABLADEP">[43]TABLAS!$B$5:$C$29</definedName>
    <definedName name="TablaMeses">[44]Meses!$A$1:$C$14</definedName>
    <definedName name="TABLAPROV">[43]TABLAS!$E$5:$F$199</definedName>
    <definedName name="tablilla">'[45]C3,1'!#REF!</definedName>
    <definedName name="TABU" localSheetId="0">#REF!</definedName>
    <definedName name="TABU">#REF!</definedName>
    <definedName name="TABULADO" localSheetId="0">#REF!</definedName>
    <definedName name="TABULADO">#REF!</definedName>
    <definedName name="TABULADOFINAL" localSheetId="0">#REF!</definedName>
    <definedName name="TABULADOFINAL">#REF!</definedName>
    <definedName name="tabx">#REF!</definedName>
    <definedName name="tahb">'[45]cuad3.3'!#REF!</definedName>
    <definedName name="TAX" localSheetId="0">#REF!</definedName>
    <definedName name="TAX">#REF!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ma" localSheetId="0">#REF!</definedName>
    <definedName name="tema">#REF!</definedName>
    <definedName name="tema2" localSheetId="0">#REF!</definedName>
    <definedName name="tema2">#REF!</definedName>
    <definedName name="Test" localSheetId="0">#REF!</definedName>
    <definedName name="Test">#REF!</definedName>
    <definedName name="TITL">#REF!</definedName>
    <definedName name="treint">[36]OPERACIONES!#REF!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'[32]CD 6'!#REF!</definedName>
    <definedName name="UN_2">'[32]CD 6'!#REF!</definedName>
    <definedName name="uno" localSheetId="0">#REF!</definedName>
    <definedName name="uno">#REF!</definedName>
    <definedName name="v" localSheetId="0">#REF!</definedName>
    <definedName name="v">#REF!</definedName>
    <definedName name="VALOR">#N/A</definedName>
    <definedName name="VARACU">#N/A</definedName>
    <definedName name="VARMEN">#N/A</definedName>
    <definedName name="VEROSIMILITUD" localSheetId="0">#REF!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[47]SERIES!$U$1</definedName>
    <definedName name="xxPromD">[5]SerM!$V$1</definedName>
    <definedName name="xxReal">[17]Titles!$A$32</definedName>
    <definedName name="xxSecundary" localSheetId="0">#REF!</definedName>
    <definedName name="xxSecundary">#REF!</definedName>
    <definedName name="xxSelectBTP1">[5]BTPMS!$O$1</definedName>
    <definedName name="xxSelectCDB1">[5]CDMS!$N$1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>[49]PAG_33!#REF!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6" i="3" l="1"/>
  <c r="L136" i="3"/>
  <c r="K136" i="3"/>
  <c r="J136" i="3"/>
  <c r="I136" i="3"/>
  <c r="H136" i="3"/>
  <c r="G136" i="3"/>
  <c r="F136" i="3"/>
  <c r="E136" i="3"/>
  <c r="D136" i="3"/>
  <c r="C136" i="3"/>
  <c r="P132" i="3"/>
  <c r="L132" i="3"/>
  <c r="K132" i="3"/>
  <c r="J132" i="3"/>
  <c r="I132" i="3"/>
  <c r="H132" i="3"/>
  <c r="G132" i="3"/>
  <c r="F132" i="3"/>
  <c r="E132" i="3"/>
  <c r="D132" i="3"/>
  <c r="C132" i="3"/>
  <c r="P128" i="3"/>
  <c r="L128" i="3"/>
  <c r="K128" i="3"/>
  <c r="J128" i="3"/>
  <c r="I128" i="3"/>
  <c r="H128" i="3"/>
  <c r="G128" i="3"/>
  <c r="F128" i="3"/>
  <c r="E128" i="3"/>
  <c r="D128" i="3"/>
  <c r="C128" i="3"/>
  <c r="P124" i="3"/>
  <c r="L124" i="3"/>
  <c r="K124" i="3"/>
  <c r="J124" i="3"/>
  <c r="I124" i="3"/>
  <c r="H124" i="3"/>
  <c r="G124" i="3"/>
  <c r="F124" i="3"/>
  <c r="E124" i="3"/>
  <c r="D124" i="3"/>
  <c r="C124" i="3"/>
  <c r="P120" i="3"/>
  <c r="L120" i="3"/>
  <c r="K120" i="3"/>
  <c r="J120" i="3"/>
  <c r="I120" i="3"/>
  <c r="H120" i="3"/>
  <c r="G120" i="3"/>
  <c r="F120" i="3"/>
  <c r="E120" i="3"/>
  <c r="D120" i="3"/>
  <c r="C120" i="3"/>
  <c r="P116" i="3"/>
  <c r="L116" i="3"/>
  <c r="K116" i="3"/>
  <c r="J116" i="3"/>
  <c r="I116" i="3"/>
  <c r="H116" i="3"/>
  <c r="G116" i="3"/>
  <c r="F116" i="3"/>
  <c r="E116" i="3"/>
  <c r="D116" i="3"/>
  <c r="C116" i="3"/>
  <c r="P112" i="3"/>
  <c r="L112" i="3"/>
  <c r="K112" i="3"/>
  <c r="J112" i="3"/>
  <c r="I112" i="3"/>
  <c r="H112" i="3"/>
  <c r="G112" i="3"/>
  <c r="F112" i="3"/>
  <c r="E112" i="3"/>
  <c r="D112" i="3"/>
  <c r="C112" i="3"/>
  <c r="P108" i="3"/>
  <c r="L108" i="3"/>
  <c r="K108" i="3"/>
  <c r="J108" i="3"/>
  <c r="I108" i="3"/>
  <c r="H108" i="3"/>
  <c r="G108" i="3"/>
  <c r="F108" i="3"/>
  <c r="E108" i="3"/>
  <c r="D108" i="3"/>
  <c r="C108" i="3"/>
  <c r="P104" i="3"/>
  <c r="L104" i="3"/>
  <c r="K104" i="3"/>
  <c r="J104" i="3"/>
  <c r="I104" i="3"/>
  <c r="H104" i="3"/>
  <c r="G104" i="3"/>
  <c r="F104" i="3"/>
  <c r="E104" i="3"/>
  <c r="D104" i="3"/>
  <c r="C104" i="3"/>
  <c r="P100" i="3"/>
  <c r="L100" i="3"/>
  <c r="K100" i="3"/>
  <c r="J100" i="3"/>
  <c r="I100" i="3"/>
  <c r="H100" i="3"/>
  <c r="G100" i="3"/>
  <c r="F100" i="3"/>
  <c r="E100" i="3"/>
  <c r="D100" i="3"/>
  <c r="C100" i="3"/>
  <c r="P96" i="3"/>
  <c r="L96" i="3"/>
  <c r="P92" i="3"/>
  <c r="L92" i="3"/>
  <c r="S90" i="3"/>
  <c r="R90" i="3"/>
  <c r="Q90" i="3"/>
  <c r="P90" i="3"/>
  <c r="M90" i="3"/>
  <c r="B90" i="3"/>
  <c r="P83" i="3"/>
  <c r="L83" i="3"/>
  <c r="P79" i="3"/>
  <c r="L79" i="3"/>
  <c r="K79" i="3"/>
  <c r="J79" i="3"/>
  <c r="I79" i="3"/>
  <c r="H79" i="3"/>
  <c r="G79" i="3"/>
  <c r="F79" i="3"/>
  <c r="E79" i="3"/>
  <c r="D79" i="3"/>
  <c r="C79" i="3"/>
  <c r="P75" i="3"/>
  <c r="L75" i="3"/>
  <c r="K75" i="3"/>
  <c r="J75" i="3"/>
  <c r="I75" i="3"/>
  <c r="H75" i="3"/>
  <c r="G75" i="3"/>
  <c r="F75" i="3"/>
  <c r="E75" i="3"/>
  <c r="D75" i="3"/>
  <c r="C75" i="3"/>
  <c r="P71" i="3"/>
  <c r="L71" i="3"/>
  <c r="K71" i="3"/>
  <c r="J71" i="3"/>
  <c r="I71" i="3"/>
  <c r="H71" i="3"/>
  <c r="G71" i="3"/>
  <c r="F71" i="3"/>
  <c r="E71" i="3"/>
  <c r="D71" i="3"/>
  <c r="C71" i="3"/>
  <c r="P67" i="3"/>
  <c r="L67" i="3"/>
  <c r="K67" i="3"/>
  <c r="J67" i="3"/>
  <c r="I67" i="3"/>
  <c r="H67" i="3"/>
  <c r="G67" i="3"/>
  <c r="F67" i="3"/>
  <c r="E67" i="3"/>
  <c r="D67" i="3"/>
  <c r="C67" i="3"/>
  <c r="P63" i="3"/>
  <c r="L63" i="3"/>
  <c r="K63" i="3"/>
  <c r="J63" i="3"/>
  <c r="I63" i="3"/>
  <c r="H63" i="3"/>
  <c r="G63" i="3"/>
  <c r="F63" i="3"/>
  <c r="E63" i="3"/>
  <c r="D63" i="3"/>
  <c r="C63" i="3"/>
  <c r="P59" i="3"/>
  <c r="L59" i="3"/>
  <c r="K59" i="3"/>
  <c r="J59" i="3"/>
  <c r="I59" i="3"/>
  <c r="H59" i="3"/>
  <c r="G59" i="3"/>
  <c r="F59" i="3"/>
  <c r="E59" i="3"/>
  <c r="D59" i="3"/>
  <c r="C59" i="3"/>
  <c r="P55" i="3"/>
  <c r="L55" i="3"/>
  <c r="K55" i="3"/>
  <c r="J55" i="3"/>
  <c r="I55" i="3"/>
  <c r="H55" i="3"/>
  <c r="G55" i="3"/>
  <c r="F55" i="3"/>
  <c r="E55" i="3"/>
  <c r="D55" i="3"/>
  <c r="C55" i="3"/>
  <c r="P51" i="3"/>
  <c r="L51" i="3"/>
  <c r="P47" i="3"/>
  <c r="L47" i="3"/>
  <c r="K47" i="3"/>
  <c r="J47" i="3"/>
  <c r="I47" i="3"/>
  <c r="H47" i="3"/>
  <c r="G47" i="3"/>
  <c r="F47" i="3"/>
  <c r="E47" i="3"/>
  <c r="D47" i="3"/>
  <c r="C47" i="3"/>
  <c r="P43" i="3"/>
  <c r="L43" i="3"/>
  <c r="K43" i="3"/>
  <c r="J43" i="3"/>
  <c r="I43" i="3"/>
  <c r="H43" i="3"/>
  <c r="G43" i="3"/>
  <c r="F43" i="3"/>
  <c r="E43" i="3"/>
  <c r="D43" i="3"/>
  <c r="C43" i="3"/>
  <c r="T41" i="3"/>
  <c r="S41" i="3"/>
  <c r="R41" i="3"/>
  <c r="Q41" i="3"/>
  <c r="P41" i="3"/>
  <c r="M41" i="3"/>
  <c r="B41" i="3"/>
  <c r="P34" i="3"/>
  <c r="L34" i="3"/>
  <c r="K34" i="3"/>
  <c r="J34" i="3"/>
  <c r="I34" i="3"/>
  <c r="H34" i="3"/>
  <c r="G34" i="3"/>
  <c r="F34" i="3"/>
  <c r="E34" i="3"/>
  <c r="D34" i="3"/>
  <c r="C34" i="3"/>
  <c r="P30" i="3"/>
  <c r="L30" i="3"/>
  <c r="K30" i="3"/>
  <c r="J30" i="3"/>
  <c r="I30" i="3"/>
  <c r="H30" i="3"/>
  <c r="G30" i="3"/>
  <c r="F30" i="3"/>
  <c r="E30" i="3"/>
  <c r="D30" i="3"/>
  <c r="C30" i="3"/>
  <c r="P26" i="3"/>
  <c r="L26" i="3"/>
  <c r="K26" i="3"/>
  <c r="J26" i="3"/>
  <c r="I26" i="3"/>
  <c r="H26" i="3"/>
  <c r="G26" i="3"/>
  <c r="F26" i="3"/>
  <c r="E26" i="3"/>
  <c r="D26" i="3"/>
  <c r="C26" i="3"/>
  <c r="P22" i="3"/>
  <c r="L22" i="3"/>
  <c r="K22" i="3"/>
  <c r="J22" i="3"/>
  <c r="I22" i="3"/>
  <c r="H22" i="3"/>
  <c r="G22" i="3"/>
  <c r="F22" i="3"/>
  <c r="E22" i="3"/>
  <c r="D22" i="3"/>
  <c r="C22" i="3"/>
  <c r="P16" i="3"/>
  <c r="L16" i="3"/>
  <c r="K16" i="3"/>
  <c r="J16" i="3"/>
  <c r="I16" i="3"/>
  <c r="H16" i="3"/>
  <c r="G16" i="3"/>
  <c r="F16" i="3"/>
  <c r="E16" i="3"/>
  <c r="D16" i="3"/>
  <c r="C16" i="3"/>
  <c r="P12" i="3"/>
  <c r="L12" i="3"/>
  <c r="K12" i="3"/>
  <c r="J12" i="3"/>
  <c r="I12" i="3"/>
  <c r="H12" i="3"/>
  <c r="G12" i="3"/>
  <c r="F12" i="3"/>
  <c r="E12" i="3"/>
  <c r="D12" i="3"/>
  <c r="C12" i="3"/>
  <c r="P6" i="3"/>
  <c r="L6" i="3"/>
  <c r="K6" i="3"/>
  <c r="J6" i="3"/>
  <c r="I6" i="3"/>
  <c r="H6" i="3"/>
  <c r="G6" i="3"/>
  <c r="F6" i="3"/>
  <c r="E6" i="3"/>
  <c r="D6" i="3"/>
  <c r="C6" i="3"/>
</calcChain>
</file>

<file path=xl/sharedStrings.xml><?xml version="1.0" encoding="utf-8"?>
<sst xmlns="http://schemas.openxmlformats.org/spreadsheetml/2006/main" count="290" uniqueCount="53">
  <si>
    <t xml:space="preserve">  (Distribución porcentual)</t>
  </si>
  <si>
    <t>Ámbito geográfico / Profesional de salud</t>
  </si>
  <si>
    <t>1996 a/</t>
  </si>
  <si>
    <t>2000 b/</t>
  </si>
  <si>
    <t>2004/ 2006</t>
  </si>
  <si>
    <t>2007/ 2008</t>
  </si>
  <si>
    <t>Nacional</t>
  </si>
  <si>
    <t xml:space="preserve">  Médico</t>
  </si>
  <si>
    <t xml:space="preserve">  Obstetriz</t>
  </si>
  <si>
    <t xml:space="preserve">  Enfermera</t>
  </si>
  <si>
    <t>Área de Residencia</t>
  </si>
  <si>
    <t>Urbana</t>
  </si>
  <si>
    <t xml:space="preserve">  Obstetra</t>
  </si>
  <si>
    <t xml:space="preserve">  Enfermera/o</t>
  </si>
  <si>
    <t>Rural</t>
  </si>
  <si>
    <t>Departamento</t>
  </si>
  <si>
    <t>Amazonas</t>
  </si>
  <si>
    <t>Áncash</t>
  </si>
  <si>
    <t>Apurímac</t>
  </si>
  <si>
    <t>Arequipa</t>
  </si>
  <si>
    <t xml:space="preserve">      Continúa…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</si>
  <si>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</si>
  <si>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</si>
  <si>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</si>
  <si>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</si>
  <si>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</si>
  <si>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</si>
  <si>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</si>
  <si>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</si>
  <si>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</si>
  <si>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</si>
  <si>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</si>
  <si>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y Lima</t>
  </si>
  <si>
    <t>Conclusión.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</si>
  <si>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</si>
  <si>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</si>
  <si>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</si>
  <si>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</si>
  <si>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</si>
  <si>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</si>
  <si>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</si>
  <si>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</si>
  <si>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</si>
  <si>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</si>
  <si>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</si>
  <si>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</si>
  <si>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</t>
    </r>
    <r>
      <rPr>
        <sz val="8"/>
        <rFont val="Calibri Light"/>
        <family val="1"/>
        <scheme val="major"/>
      </rPr>
      <t xml:space="preserve">: Se incluyen todos los nacimientos en el periodo de 0-59 meses antes de la entrevista. Solamente se ha considerado el último nacimiento. </t>
    </r>
  </si>
  <si>
    <t>1/ Denominación establecida mediante Ley N° 31140, las publicaciones estadísticas referidas a la Provincia de Lima se denominarán en adelante, Lima Metropolitana y comprende los 43 distritos.</t>
  </si>
  <si>
    <t>2/ 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</si>
  <si>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 xml:space="preserve">a/ Para el año 1996 se incluye en obstetriz a la enfermera. </t>
  </si>
  <si>
    <t>b/ Para el año 2000 se incluye  en enfermera al sanitario/promotor</t>
  </si>
  <si>
    <t>Fuente: Instituto Nacional de Estadística e Informática - Encuesta Demográfica y de Salud Familiar.</t>
  </si>
  <si>
    <t>PERÚ: Porcentaje de partos atendidos por profesional de salud calificado, según ámbito geográfico y la persona que realizó la atención del 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</si>
</sst>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2"/>
      <scheme val="major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name val="Arial Narrow"/>
      <family val="2"/>
    </font>
    <font>
      <b/>
      <sz val="14"/>
      <color rgb="FF002060"/>
      <name val="Calibri Light"/>
      <family val="1"/>
      <scheme val="maj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</cellStyleXfs>
  <cellXfs count="49">
    <xf numFmtId="0" fontId="0" fillId="0" borderId="0" xfId="0"/>
    <xf numFmtId="0" fontId="3" fillId="2" borderId="0" xfId="1" applyFont="1" applyFill="1" applyAlignment="1">
      <alignment horizontal="right" vertical="center" textRotation="90"/>
    </xf>
    <xf numFmtId="164" fontId="4" fillId="2" borderId="0" xfId="1" applyNumberFormat="1" applyFont="1" applyFill="1" applyAlignment="1">
      <alignment horizontal="left" vertical="center"/>
    </xf>
    <xf numFmtId="0" fontId="2" fillId="0" borderId="0" xfId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2" fillId="0" borderId="3" xfId="1" applyBorder="1" applyAlignment="1">
      <alignment vertical="center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2" fillId="0" borderId="0" xfId="1" applyNumberFormat="1" applyAlignment="1">
      <alignment vertical="center"/>
    </xf>
    <xf numFmtId="0" fontId="8" fillId="0" borderId="0" xfId="1" applyFont="1" applyAlignment="1">
      <alignment horizontal="left"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left" vertical="center"/>
    </xf>
    <xf numFmtId="164" fontId="8" fillId="0" borderId="0" xfId="1" applyNumberFormat="1" applyFont="1" applyAlignment="1">
      <alignment vertical="center"/>
    </xf>
    <xf numFmtId="164" fontId="7" fillId="0" borderId="0" xfId="1" applyNumberFormat="1" applyFont="1" applyAlignment="1">
      <alignment horizontal="left" vertical="center"/>
    </xf>
    <xf numFmtId="164" fontId="9" fillId="0" borderId="0" xfId="1" applyNumberFormat="1" applyFont="1" applyAlignment="1">
      <alignment horizontal="right" vertical="center"/>
    </xf>
    <xf numFmtId="164" fontId="2" fillId="0" borderId="0" xfId="1" applyNumberForma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" fillId="0" borderId="1" xfId="1" applyBorder="1" applyAlignment="1">
      <alignment vertical="center"/>
    </xf>
    <xf numFmtId="0" fontId="7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0" fontId="2" fillId="0" borderId="4" xfId="1" applyBorder="1" applyAlignment="1">
      <alignment vertical="center"/>
    </xf>
    <xf numFmtId="0" fontId="16" fillId="0" borderId="0" xfId="5" applyFont="1"/>
    <xf numFmtId="0" fontId="1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14" fillId="0" borderId="3" xfId="1" applyFont="1" applyBorder="1" applyAlignment="1">
      <alignment horizontal="left" vertical="center" wrapText="1"/>
    </xf>
    <xf numFmtId="0" fontId="14" fillId="0" borderId="0" xfId="2" applyFont="1" applyAlignment="1">
      <alignment horizontal="justify" vertical="center" wrapText="1"/>
    </xf>
    <xf numFmtId="0" fontId="14" fillId="0" borderId="0" xfId="6" applyFont="1" applyAlignment="1">
      <alignment horizontal="justify" vertical="center" wrapText="1"/>
    </xf>
    <xf numFmtId="0" fontId="17" fillId="2" borderId="0" xfId="1" applyFont="1" applyFill="1" applyAlignment="1">
      <alignment horizontal="center" vertical="center" wrapText="1"/>
    </xf>
    <xf numFmtId="0" fontId="18" fillId="0" borderId="0" xfId="7" applyAlignment="1">
      <alignment vertical="center"/>
    </xf>
    <xf numFmtId="0" fontId="6" fillId="2" borderId="7" xfId="7" applyFont="1" applyFill="1" applyBorder="1" applyAlignment="1">
      <alignment horizontal="center" vertical="center" wrapText="1"/>
    </xf>
  </cellXfs>
  <cellStyles count="8">
    <cellStyle name="Normal" xfId="0" builtinId="0"/>
    <cellStyle name="Normal 10 10" xfId="5" xr:uid="{00000000-0005-0000-0000-000001000000}"/>
    <cellStyle name="Normal 10 16" xfId="1" xr:uid="{00000000-0005-0000-0000-000002000000}"/>
    <cellStyle name="Normal 172 2 2" xfId="3" xr:uid="{00000000-0005-0000-0000-000003000000}"/>
    <cellStyle name="Normal 2" xfId="7" xr:uid="{40E10B90-189B-4502-ADDC-FDE40D8610AC}"/>
    <cellStyle name="Normal 2 12" xfId="4" xr:uid="{00000000-0005-0000-0000-000004000000}"/>
    <cellStyle name="Normal_indicadores MILENIO-ENCO 2" xfId="6" xr:uid="{00000000-0005-0000-0000-000005000000}"/>
    <cellStyle name="Normal_indicadores MILENIO-ENCO 4" xfId="2" xr:uid="{00000000-0005-0000-0000-000006000000}"/>
  </cellStyles>
  <dxfs count="0"/>
  <tableStyles count="1" defaultTableStyle="TableStyleMedium2" defaultPivotStyle="PivotStyleLight16">
    <tableStyle name="Invisible" pivot="0" table="0" count="0" xr9:uid="{AB3490FC-D762-484A-AA0F-BA8E4BB7E8D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ordova/AppData/Local/Microsoft/Windows/Temporary%20Internet%20Files/Content.Outlook/JWHBCZGQ/Tablas%20de%20refencia%20ubigeo%20cen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ramirez/Mis%20documentos/Mapa%20de%20pobreza%202006-marzo2008/DOCUMENTO-2007/TABLAS-documento-pobreza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CENT~1/AppData/Local/Temp/Rar$DIa11980.24740/2%20CAP%20II-AUTONOM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A9FA-03FB-43DF-9707-DD4F8DB8121B}">
  <sheetPr>
    <tabColor theme="6" tint="-0.499984740745262"/>
  </sheetPr>
  <dimension ref="A1:W146"/>
  <sheetViews>
    <sheetView showGridLines="0" tabSelected="1" topLeftCell="A16" zoomScale="90" zoomScaleNormal="90" zoomScaleSheetLayoutView="90" workbookViewId="0">
      <selection activeCell="U4" sqref="U4"/>
    </sheetView>
  </sheetViews>
  <sheetFormatPr baseColWidth="10" defaultRowHeight="12.75" x14ac:dyDescent="0.25"/>
  <cols>
    <col min="1" max="1" width="4.140625" style="3" customWidth="1"/>
    <col min="2" max="2" width="22.42578125" style="3" customWidth="1"/>
    <col min="3" max="4" width="7.85546875" style="3" hidden="1" customWidth="1"/>
    <col min="5" max="6" width="6.85546875" style="3" hidden="1" customWidth="1"/>
    <col min="7" max="8" width="7" style="3" hidden="1" customWidth="1"/>
    <col min="9" max="19" width="8.28515625" style="3" customWidth="1"/>
    <col min="20" max="20" width="8.140625" style="3" customWidth="1"/>
    <col min="21" max="21" width="8" style="3" customWidth="1"/>
    <col min="22" max="16384" width="11.42578125" style="3"/>
  </cols>
  <sheetData>
    <row r="1" spans="1:23" ht="46.5" x14ac:dyDescent="0.25">
      <c r="A1" s="1"/>
      <c r="B1" s="2"/>
      <c r="C1" s="46" t="s">
        <v>52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W1" s="47"/>
    </row>
    <row r="2" spans="1:23" ht="15" customHeight="1" x14ac:dyDescent="0.25"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3" ht="16.5" customHeight="1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1:23" ht="37.5" customHeight="1" thickBot="1" x14ac:dyDescent="0.3"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>
        <v>2009</v>
      </c>
      <c r="H4" s="5">
        <v>2010</v>
      </c>
      <c r="I4" s="5">
        <v>2011</v>
      </c>
      <c r="J4" s="5">
        <v>2012</v>
      </c>
      <c r="K4" s="5">
        <v>2013</v>
      </c>
      <c r="L4" s="5">
        <v>2014</v>
      </c>
      <c r="M4" s="5">
        <v>2015</v>
      </c>
      <c r="N4" s="5">
        <v>2016</v>
      </c>
      <c r="O4" s="5">
        <v>2017</v>
      </c>
      <c r="P4" s="5">
        <v>2018</v>
      </c>
      <c r="Q4" s="5">
        <v>2019</v>
      </c>
      <c r="R4" s="5">
        <v>2020</v>
      </c>
      <c r="S4" s="5">
        <v>2021</v>
      </c>
      <c r="T4" s="5">
        <v>2022</v>
      </c>
      <c r="U4" s="48">
        <v>2023</v>
      </c>
    </row>
    <row r="5" spans="1:23" ht="9.7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3" ht="12" customHeight="1" x14ac:dyDescent="0.25">
      <c r="B6" s="7" t="s">
        <v>6</v>
      </c>
      <c r="C6" s="8">
        <f t="shared" ref="C6:J6" si="0">+C7+C8+C9</f>
        <v>56.400000000000006</v>
      </c>
      <c r="D6" s="8">
        <f t="shared" si="0"/>
        <v>59.300000000000004</v>
      </c>
      <c r="E6" s="8">
        <f t="shared" si="0"/>
        <v>71</v>
      </c>
      <c r="F6" s="8">
        <f t="shared" si="0"/>
        <v>79.3</v>
      </c>
      <c r="G6" s="9">
        <f t="shared" si="0"/>
        <v>82.5</v>
      </c>
      <c r="H6" s="9">
        <f t="shared" si="0"/>
        <v>83.9</v>
      </c>
      <c r="I6" s="9">
        <f t="shared" si="0"/>
        <v>85.1</v>
      </c>
      <c r="J6" s="9">
        <f t="shared" si="0"/>
        <v>86.800000000000011</v>
      </c>
      <c r="K6" s="9">
        <f>+K7+K8+K9</f>
        <v>89.059885163581797</v>
      </c>
      <c r="L6" s="9">
        <f>SUM(L7:L9)</f>
        <v>89.961356761367583</v>
      </c>
      <c r="M6" s="9">
        <v>91.619066171020492</v>
      </c>
      <c r="N6" s="9">
        <v>92.4</v>
      </c>
      <c r="O6" s="9">
        <v>93.560527461846434</v>
      </c>
      <c r="P6" s="9">
        <f>SUM(P7:P9)</f>
        <v>93.694728702170025</v>
      </c>
      <c r="Q6" s="9">
        <v>94.372131895833149</v>
      </c>
      <c r="R6" s="9">
        <v>95.735651453001879</v>
      </c>
      <c r="S6" s="9">
        <v>94.9</v>
      </c>
      <c r="T6" s="9">
        <v>94.611634321354941</v>
      </c>
      <c r="U6" s="9">
        <v>94.821609102943256</v>
      </c>
    </row>
    <row r="7" spans="1:23" ht="12" customHeight="1" x14ac:dyDescent="0.25">
      <c r="B7" s="11" t="s">
        <v>7</v>
      </c>
      <c r="C7" s="12">
        <v>32.200000000000003</v>
      </c>
      <c r="D7" s="12">
        <v>35.700000000000003</v>
      </c>
      <c r="E7" s="12">
        <v>42.7</v>
      </c>
      <c r="F7" s="12">
        <v>47.8</v>
      </c>
      <c r="G7" s="13">
        <v>49.4</v>
      </c>
      <c r="H7" s="13">
        <v>49</v>
      </c>
      <c r="I7" s="13">
        <v>52.3</v>
      </c>
      <c r="J7" s="13">
        <v>53.9</v>
      </c>
      <c r="K7" s="13">
        <v>59.072799173104059</v>
      </c>
      <c r="L7" s="13">
        <v>60.231309869194014</v>
      </c>
      <c r="M7" s="13">
        <v>63.825834214896545</v>
      </c>
      <c r="N7" s="13">
        <v>65.3</v>
      </c>
      <c r="O7" s="13">
        <v>66.640380958155049</v>
      </c>
      <c r="P7" s="13">
        <v>67.058559784122181</v>
      </c>
      <c r="Q7" s="13">
        <v>67.763155269718794</v>
      </c>
      <c r="R7" s="13">
        <v>66.324745307749993</v>
      </c>
      <c r="S7" s="13">
        <v>67.977067980359607</v>
      </c>
      <c r="T7" s="13">
        <v>69.36386719509855</v>
      </c>
      <c r="U7" s="13">
        <v>70.003020174101195</v>
      </c>
    </row>
    <row r="8" spans="1:23" ht="12" customHeight="1" x14ac:dyDescent="0.25">
      <c r="B8" s="11" t="s">
        <v>8</v>
      </c>
      <c r="C8" s="12">
        <v>24.2</v>
      </c>
      <c r="D8" s="12">
        <v>19.100000000000001</v>
      </c>
      <c r="E8" s="12">
        <v>25.9</v>
      </c>
      <c r="F8" s="12">
        <v>28.2</v>
      </c>
      <c r="G8" s="13">
        <v>30.1</v>
      </c>
      <c r="H8" s="13">
        <v>32</v>
      </c>
      <c r="I8" s="13">
        <v>30.2</v>
      </c>
      <c r="J8" s="13">
        <v>31</v>
      </c>
      <c r="K8" s="13">
        <v>28.321321652773047</v>
      </c>
      <c r="L8" s="13">
        <v>27.987589367732852</v>
      </c>
      <c r="M8" s="13">
        <v>26.296278576985067</v>
      </c>
      <c r="N8" s="13">
        <v>25.9</v>
      </c>
      <c r="O8" s="13">
        <v>25.804918573564301</v>
      </c>
      <c r="P8" s="13">
        <v>25.297533597851903</v>
      </c>
      <c r="Q8" s="13">
        <v>25.560159753689199</v>
      </c>
      <c r="R8" s="13">
        <v>28.429796676788811</v>
      </c>
      <c r="S8" s="13">
        <v>26.175440062190546</v>
      </c>
      <c r="T8" s="13">
        <v>24.422430272246125</v>
      </c>
      <c r="U8" s="13">
        <v>23.908217555233104</v>
      </c>
    </row>
    <row r="9" spans="1:23" ht="12" customHeight="1" x14ac:dyDescent="0.25">
      <c r="B9" s="11" t="s">
        <v>9</v>
      </c>
      <c r="C9" s="12">
        <v>0</v>
      </c>
      <c r="D9" s="12">
        <v>4.5</v>
      </c>
      <c r="E9" s="12">
        <v>2.4</v>
      </c>
      <c r="F9" s="12">
        <v>3.3</v>
      </c>
      <c r="G9" s="13">
        <v>3</v>
      </c>
      <c r="H9" s="13">
        <v>2.9</v>
      </c>
      <c r="I9" s="13">
        <v>2.6</v>
      </c>
      <c r="J9" s="13">
        <v>1.9</v>
      </c>
      <c r="K9" s="13">
        <v>1.665764337704682</v>
      </c>
      <c r="L9" s="13">
        <v>1.7424575244407219</v>
      </c>
      <c r="M9" s="13">
        <v>1.4969533791386147</v>
      </c>
      <c r="N9" s="13">
        <v>1.3</v>
      </c>
      <c r="O9" s="13">
        <v>1.1152279301247978</v>
      </c>
      <c r="P9" s="13">
        <v>1.3386353201959322</v>
      </c>
      <c r="Q9" s="13">
        <v>1.0488168724249225</v>
      </c>
      <c r="R9" s="13">
        <v>0.98110946846344982</v>
      </c>
      <c r="S9" s="13">
        <v>0.72440206582112565</v>
      </c>
      <c r="T9" s="13">
        <v>0.82533685400948353</v>
      </c>
      <c r="U9" s="13">
        <v>0.9103713736088086</v>
      </c>
    </row>
    <row r="10" spans="1:23" ht="12" customHeight="1" x14ac:dyDescent="0.25">
      <c r="B10" s="11"/>
      <c r="C10" s="14"/>
      <c r="D10" s="12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3" ht="12" customHeight="1" x14ac:dyDescent="0.25">
      <c r="B11" s="7" t="s">
        <v>10</v>
      </c>
      <c r="C11" s="16"/>
      <c r="D11" s="12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3" ht="12" customHeight="1" x14ac:dyDescent="0.25">
      <c r="B12" s="7" t="s">
        <v>11</v>
      </c>
      <c r="C12" s="8">
        <f t="shared" ref="C12:J12" si="1">+C13+C14+C15</f>
        <v>80.599999999999994</v>
      </c>
      <c r="D12" s="8">
        <f t="shared" si="1"/>
        <v>85</v>
      </c>
      <c r="E12" s="8">
        <f t="shared" si="1"/>
        <v>91.9</v>
      </c>
      <c r="F12" s="8">
        <f t="shared" si="1"/>
        <v>94.7</v>
      </c>
      <c r="G12" s="9">
        <f t="shared" si="1"/>
        <v>94.399999999999991</v>
      </c>
      <c r="H12" s="9">
        <f t="shared" si="1"/>
        <v>95</v>
      </c>
      <c r="I12" s="9">
        <f t="shared" si="1"/>
        <v>96</v>
      </c>
      <c r="J12" s="9">
        <f t="shared" si="1"/>
        <v>95.699999999999989</v>
      </c>
      <c r="K12" s="9">
        <f>+K13+K14+K15</f>
        <v>97.312110447014078</v>
      </c>
      <c r="L12" s="9">
        <f>SUM(L13:L15)</f>
        <v>97.083333796060018</v>
      </c>
      <c r="M12" s="9">
        <v>97.651273968592193</v>
      </c>
      <c r="N12" s="9">
        <v>98.2</v>
      </c>
      <c r="O12" s="9">
        <v>98.396098997210075</v>
      </c>
      <c r="P12" s="9">
        <f>SUM(P13:P15)</f>
        <v>98.547577153971247</v>
      </c>
      <c r="Q12" s="9">
        <v>98.621934017141371</v>
      </c>
      <c r="R12" s="9">
        <v>99.027396170197903</v>
      </c>
      <c r="S12" s="17">
        <v>98.928107994786103</v>
      </c>
      <c r="T12" s="17">
        <v>98.612288696629207</v>
      </c>
      <c r="U12" s="17">
        <v>98.601277861131848</v>
      </c>
    </row>
    <row r="13" spans="1:23" ht="12" customHeight="1" x14ac:dyDescent="0.25">
      <c r="B13" s="11" t="s">
        <v>7</v>
      </c>
      <c r="C13" s="12">
        <v>48.3</v>
      </c>
      <c r="D13" s="12">
        <v>56</v>
      </c>
      <c r="E13" s="12">
        <v>60.6</v>
      </c>
      <c r="F13" s="12">
        <v>62.8</v>
      </c>
      <c r="G13" s="13">
        <v>63.3</v>
      </c>
      <c r="H13" s="13">
        <v>61.2</v>
      </c>
      <c r="I13" s="13">
        <v>65</v>
      </c>
      <c r="J13" s="13">
        <v>65.3</v>
      </c>
      <c r="K13" s="13">
        <v>69.626925961102884</v>
      </c>
      <c r="L13" s="13">
        <v>69.32700113338845</v>
      </c>
      <c r="M13" s="13">
        <v>72.657868438862579</v>
      </c>
      <c r="N13" s="13">
        <v>74.334988430643705</v>
      </c>
      <c r="O13" s="13">
        <v>74.630598567857831</v>
      </c>
      <c r="P13" s="13">
        <v>75.273578590510496</v>
      </c>
      <c r="Q13" s="13">
        <v>75.630802620400075</v>
      </c>
      <c r="R13" s="13">
        <v>72.79453838806738</v>
      </c>
      <c r="S13" s="13">
        <v>75.11827584640308</v>
      </c>
      <c r="T13" s="13">
        <v>76.343144787306585</v>
      </c>
      <c r="U13" s="13">
        <v>76.377859551640825</v>
      </c>
    </row>
    <row r="14" spans="1:23" ht="12" customHeight="1" x14ac:dyDescent="0.25">
      <c r="B14" s="11" t="s">
        <v>12</v>
      </c>
      <c r="C14" s="12">
        <v>32.299999999999997</v>
      </c>
      <c r="D14" s="12">
        <v>26.8</v>
      </c>
      <c r="E14" s="12">
        <v>30.4</v>
      </c>
      <c r="F14" s="12">
        <v>31</v>
      </c>
      <c r="G14" s="13">
        <v>30</v>
      </c>
      <c r="H14" s="13">
        <v>33</v>
      </c>
      <c r="I14" s="13">
        <v>30.4</v>
      </c>
      <c r="J14" s="13">
        <v>29.9</v>
      </c>
      <c r="K14" s="13">
        <v>27.016645546090288</v>
      </c>
      <c r="L14" s="13">
        <v>27.249579413073231</v>
      </c>
      <c r="M14" s="13">
        <v>24.290736362084022</v>
      </c>
      <c r="N14" s="13">
        <v>23.328703999751685</v>
      </c>
      <c r="O14" s="13">
        <v>23.364812971900836</v>
      </c>
      <c r="P14" s="13">
        <v>22.848492583841971</v>
      </c>
      <c r="Q14" s="13">
        <v>22.675506099783782</v>
      </c>
      <c r="R14" s="13">
        <v>25.843279262633978</v>
      </c>
      <c r="S14" s="13">
        <v>23.572059034460086</v>
      </c>
      <c r="T14" s="13">
        <v>21.912296750076752</v>
      </c>
      <c r="U14" s="13">
        <v>21.77998185868304</v>
      </c>
    </row>
    <row r="15" spans="1:23" ht="12" customHeight="1" x14ac:dyDescent="0.25">
      <c r="B15" s="11" t="s">
        <v>13</v>
      </c>
      <c r="C15" s="12">
        <v>0</v>
      </c>
      <c r="D15" s="12">
        <v>2.2000000000000002</v>
      </c>
      <c r="E15" s="12">
        <v>0.9</v>
      </c>
      <c r="F15" s="12">
        <v>0.9</v>
      </c>
      <c r="G15" s="13">
        <v>1.1000000000000001</v>
      </c>
      <c r="H15" s="13">
        <v>0.8</v>
      </c>
      <c r="I15" s="13">
        <v>0.6</v>
      </c>
      <c r="J15" s="13">
        <v>0.5</v>
      </c>
      <c r="K15" s="13">
        <v>0.66853893982090651</v>
      </c>
      <c r="L15" s="13">
        <v>0.50675324959832901</v>
      </c>
      <c r="M15" s="13">
        <v>0.70266916764664145</v>
      </c>
      <c r="N15" s="13">
        <v>0.52820202862982746</v>
      </c>
      <c r="O15" s="13">
        <v>0.40068745745103823</v>
      </c>
      <c r="P15" s="13">
        <v>0.42550597961877945</v>
      </c>
      <c r="Q15" s="13">
        <v>0.3156252969576383</v>
      </c>
      <c r="R15" s="13">
        <v>0.38957851949684341</v>
      </c>
      <c r="S15" s="13">
        <v>0.23777311392312417</v>
      </c>
      <c r="T15" s="13">
        <v>0.35684715924442006</v>
      </c>
      <c r="U15" s="13">
        <v>0.44343645080690708</v>
      </c>
    </row>
    <row r="16" spans="1:23" ht="12" customHeight="1" x14ac:dyDescent="0.25">
      <c r="B16" s="7" t="s">
        <v>14</v>
      </c>
      <c r="C16" s="8">
        <f t="shared" ref="C16:J16" si="2">+C17+C18+C19</f>
        <v>21.5</v>
      </c>
      <c r="D16" s="8">
        <f t="shared" si="2"/>
        <v>28.7</v>
      </c>
      <c r="E16" s="8">
        <f t="shared" si="2"/>
        <v>44.9</v>
      </c>
      <c r="F16" s="8">
        <f t="shared" si="2"/>
        <v>56.599999999999994</v>
      </c>
      <c r="G16" s="9">
        <f t="shared" si="2"/>
        <v>60.999999999999993</v>
      </c>
      <c r="H16" s="9">
        <f t="shared" si="2"/>
        <v>63.699999999999996</v>
      </c>
      <c r="I16" s="9">
        <f t="shared" si="2"/>
        <v>64.399999999999991</v>
      </c>
      <c r="J16" s="9">
        <f t="shared" si="2"/>
        <v>69.599999999999994</v>
      </c>
      <c r="K16" s="9">
        <f>+K17+K18+K19</f>
        <v>71.325984461033286</v>
      </c>
      <c r="L16" s="9">
        <f>SUM(L17:L19)</f>
        <v>73.092922476393483</v>
      </c>
      <c r="M16" s="9">
        <v>75.002120056872073</v>
      </c>
      <c r="N16" s="9">
        <v>76.900000000000006</v>
      </c>
      <c r="O16" s="9">
        <v>80.031360248954215</v>
      </c>
      <c r="P16" s="9">
        <f>SUM(P17:P19)</f>
        <v>79.834161948969083</v>
      </c>
      <c r="Q16" s="9">
        <v>82.368793338258527</v>
      </c>
      <c r="R16" s="9">
        <v>85.566206119707999</v>
      </c>
      <c r="S16" s="17">
        <v>82.488758207388898</v>
      </c>
      <c r="T16" s="17">
        <v>82.754797039611418</v>
      </c>
      <c r="U16" s="17">
        <v>83.7616548669547</v>
      </c>
    </row>
    <row r="17" spans="2:21" ht="12" customHeight="1" x14ac:dyDescent="0.25">
      <c r="B17" s="11" t="s">
        <v>7</v>
      </c>
      <c r="C17" s="12">
        <v>9.1</v>
      </c>
      <c r="D17" s="12">
        <v>11.5</v>
      </c>
      <c r="E17" s="12">
        <v>20.2</v>
      </c>
      <c r="F17" s="12">
        <v>25.4</v>
      </c>
      <c r="G17" s="13">
        <v>24.4</v>
      </c>
      <c r="H17" s="13">
        <v>26.9</v>
      </c>
      <c r="I17" s="13">
        <v>28.4</v>
      </c>
      <c r="J17" s="13">
        <v>32.1</v>
      </c>
      <c r="K17" s="13">
        <v>36.392148799167259</v>
      </c>
      <c r="L17" s="13">
        <v>38.688124652632268</v>
      </c>
      <c r="M17" s="13">
        <v>39.496195432058038</v>
      </c>
      <c r="N17" s="13">
        <v>40.707048868901616</v>
      </c>
      <c r="O17" s="13">
        <v>44.285011108186865</v>
      </c>
      <c r="P17" s="13">
        <v>43.595058363108045</v>
      </c>
      <c r="Q17" s="13">
        <v>45.541406560924131</v>
      </c>
      <c r="R17" s="13">
        <v>46.337105712156827</v>
      </c>
      <c r="S17" s="13">
        <v>46.13997922750238</v>
      </c>
      <c r="T17" s="13">
        <v>48.679211388194098</v>
      </c>
      <c r="U17" s="13">
        <v>51.349154904920226</v>
      </c>
    </row>
    <row r="18" spans="2:21" ht="12" customHeight="1" x14ac:dyDescent="0.25">
      <c r="B18" s="11" t="s">
        <v>12</v>
      </c>
      <c r="C18" s="12">
        <v>12.4</v>
      </c>
      <c r="D18" s="12">
        <v>10</v>
      </c>
      <c r="E18" s="12">
        <v>20.3</v>
      </c>
      <c r="F18" s="12">
        <v>24.2</v>
      </c>
      <c r="G18" s="13">
        <v>30.2</v>
      </c>
      <c r="H18" s="13">
        <v>30.2</v>
      </c>
      <c r="I18" s="13">
        <v>29.7</v>
      </c>
      <c r="J18" s="13">
        <v>33</v>
      </c>
      <c r="K18" s="13">
        <v>31.125049826718985</v>
      </c>
      <c r="L18" s="13">
        <v>29.735569227986769</v>
      </c>
      <c r="M18" s="13">
        <v>31.820953461043857</v>
      </c>
      <c r="N18" s="13">
        <v>32.90365293180944</v>
      </c>
      <c r="O18" s="13">
        <v>32.631949558546381</v>
      </c>
      <c r="P18" s="13">
        <v>32.292414396871813</v>
      </c>
      <c r="Q18" s="13">
        <v>33.707709555020614</v>
      </c>
      <c r="R18" s="13">
        <v>36.420527947488416</v>
      </c>
      <c r="S18" s="13">
        <v>34.13631497669671</v>
      </c>
      <c r="T18" s="13">
        <v>31.861774423481791</v>
      </c>
      <c r="U18" s="13">
        <v>30.135797513463746</v>
      </c>
    </row>
    <row r="19" spans="2:21" ht="12" customHeight="1" x14ac:dyDescent="0.25">
      <c r="B19" s="11" t="s">
        <v>13</v>
      </c>
      <c r="C19" s="12">
        <v>0</v>
      </c>
      <c r="D19" s="12">
        <v>7.2</v>
      </c>
      <c r="E19" s="12">
        <v>4.4000000000000004</v>
      </c>
      <c r="F19" s="12">
        <v>7</v>
      </c>
      <c r="G19" s="13">
        <v>6.4</v>
      </c>
      <c r="H19" s="13">
        <v>6.6</v>
      </c>
      <c r="I19" s="13">
        <v>6.3</v>
      </c>
      <c r="J19" s="13">
        <v>4.5</v>
      </c>
      <c r="K19" s="13">
        <v>3.8087858351470523</v>
      </c>
      <c r="L19" s="13">
        <v>4.6692285957744479</v>
      </c>
      <c r="M19" s="13">
        <v>3.6849711637703466</v>
      </c>
      <c r="N19" s="13">
        <v>3.2445505985222418</v>
      </c>
      <c r="O19" s="13">
        <v>3.1143995822209289</v>
      </c>
      <c r="P19" s="13">
        <v>3.9466891889892315</v>
      </c>
      <c r="Q19" s="13">
        <v>3.1196772223143783</v>
      </c>
      <c r="R19" s="13">
        <v>2.8085724600624271</v>
      </c>
      <c r="S19" s="13">
        <v>2.2124640031911351</v>
      </c>
      <c r="T19" s="13">
        <v>2.2138112279354778</v>
      </c>
      <c r="U19" s="13">
        <v>2.2767024485705525</v>
      </c>
    </row>
    <row r="20" spans="2:21" ht="12" customHeight="1" x14ac:dyDescent="0.25">
      <c r="C20" s="10"/>
      <c r="D20" s="10"/>
      <c r="E20" s="10"/>
      <c r="F20" s="10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3"/>
      <c r="T20" s="13"/>
      <c r="U20" s="13"/>
    </row>
    <row r="21" spans="2:21" ht="12" customHeight="1" x14ac:dyDescent="0.25">
      <c r="B21" s="7" t="s">
        <v>15</v>
      </c>
      <c r="C21" s="10"/>
      <c r="D21" s="10"/>
      <c r="E21" s="10"/>
      <c r="F21" s="10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3"/>
      <c r="T21" s="13"/>
      <c r="U21" s="13"/>
    </row>
    <row r="22" spans="2:21" ht="12" customHeight="1" x14ac:dyDescent="0.25">
      <c r="B22" s="19" t="s">
        <v>16</v>
      </c>
      <c r="C22" s="8">
        <f t="shared" ref="C22:J22" si="3">+C23+C24+C25</f>
        <v>26</v>
      </c>
      <c r="D22" s="8">
        <f t="shared" si="3"/>
        <v>28.3</v>
      </c>
      <c r="E22" s="8">
        <f t="shared" si="3"/>
        <v>43.1</v>
      </c>
      <c r="F22" s="8">
        <f t="shared" si="3"/>
        <v>63.5</v>
      </c>
      <c r="G22" s="9">
        <f t="shared" si="3"/>
        <v>64.099999999999994</v>
      </c>
      <c r="H22" s="9">
        <f t="shared" si="3"/>
        <v>68.5</v>
      </c>
      <c r="I22" s="9">
        <f t="shared" si="3"/>
        <v>54.500000000000007</v>
      </c>
      <c r="J22" s="9">
        <f t="shared" si="3"/>
        <v>61.3</v>
      </c>
      <c r="K22" s="9">
        <f>+K23+K24+K25</f>
        <v>59.160175043587792</v>
      </c>
      <c r="L22" s="9">
        <f>SUM(L23:L25)</f>
        <v>62.67071028988569</v>
      </c>
      <c r="M22" s="9">
        <v>72.832758324288861</v>
      </c>
      <c r="N22" s="9">
        <v>71.910413756072629</v>
      </c>
      <c r="O22" s="9">
        <v>78.862635229643828</v>
      </c>
      <c r="P22" s="9">
        <f>SUM(P23:P25)</f>
        <v>77.000806671070563</v>
      </c>
      <c r="Q22" s="9">
        <v>82.981707556989534</v>
      </c>
      <c r="R22" s="9">
        <v>87.202591821384885</v>
      </c>
      <c r="S22" s="17">
        <v>80.457163040441074</v>
      </c>
      <c r="T22" s="17">
        <v>72.877036579048237</v>
      </c>
      <c r="U22" s="17">
        <v>70.930270042114145</v>
      </c>
    </row>
    <row r="23" spans="2:21" ht="12" customHeight="1" x14ac:dyDescent="0.25">
      <c r="B23" s="11" t="s">
        <v>7</v>
      </c>
      <c r="C23" s="12">
        <v>15</v>
      </c>
      <c r="D23" s="12">
        <v>16.100000000000001</v>
      </c>
      <c r="E23" s="12">
        <v>22.8</v>
      </c>
      <c r="F23" s="12">
        <v>34.4</v>
      </c>
      <c r="G23" s="13">
        <v>36.799999999999997</v>
      </c>
      <c r="H23" s="13">
        <v>38.700000000000003</v>
      </c>
      <c r="I23" s="13">
        <v>32.1</v>
      </c>
      <c r="J23" s="13">
        <v>35</v>
      </c>
      <c r="K23" s="13">
        <v>34.134101463217412</v>
      </c>
      <c r="L23" s="13">
        <v>33.505836521671881</v>
      </c>
      <c r="M23" s="13">
        <v>42.684089666213964</v>
      </c>
      <c r="N23" s="13">
        <v>43.862512336116204</v>
      </c>
      <c r="O23" s="13">
        <v>51.632057906691564</v>
      </c>
      <c r="P23" s="13">
        <v>47.436796169151179</v>
      </c>
      <c r="Q23" s="13">
        <v>50.079727563329321</v>
      </c>
      <c r="R23" s="13">
        <v>59.780089761852985</v>
      </c>
      <c r="S23" s="13">
        <v>56.585307079665384</v>
      </c>
      <c r="T23" s="13">
        <v>46.778578204609488</v>
      </c>
      <c r="U23" s="13">
        <v>42.630975006436707</v>
      </c>
    </row>
    <row r="24" spans="2:21" ht="12" customHeight="1" x14ac:dyDescent="0.25">
      <c r="B24" s="11" t="s">
        <v>12</v>
      </c>
      <c r="C24" s="12">
        <v>11</v>
      </c>
      <c r="D24" s="12">
        <v>8.6999999999999993</v>
      </c>
      <c r="E24" s="12">
        <v>18.8</v>
      </c>
      <c r="F24" s="12">
        <v>21.5</v>
      </c>
      <c r="G24" s="13">
        <v>25.1</v>
      </c>
      <c r="H24" s="13">
        <v>25.9</v>
      </c>
      <c r="I24" s="13">
        <v>17.3</v>
      </c>
      <c r="J24" s="13">
        <v>22</v>
      </c>
      <c r="K24" s="13">
        <v>22.706447168939206</v>
      </c>
      <c r="L24" s="13">
        <v>23.5067709944122</v>
      </c>
      <c r="M24" s="13">
        <v>25.418936566816168</v>
      </c>
      <c r="N24" s="13">
        <v>22.799026840296925</v>
      </c>
      <c r="O24" s="13">
        <v>23.322800091133161</v>
      </c>
      <c r="P24" s="13">
        <v>24.007507694041134</v>
      </c>
      <c r="Q24" s="13">
        <v>28.711636647419887</v>
      </c>
      <c r="R24" s="13">
        <v>24.055495134425854</v>
      </c>
      <c r="S24" s="13">
        <v>20.482067679526097</v>
      </c>
      <c r="T24" s="13">
        <v>22.047348324328549</v>
      </c>
      <c r="U24" s="13">
        <v>25.440767795335418</v>
      </c>
    </row>
    <row r="25" spans="2:21" ht="12" customHeight="1" x14ac:dyDescent="0.25">
      <c r="B25" s="11" t="s">
        <v>13</v>
      </c>
      <c r="C25" s="12">
        <v>0</v>
      </c>
      <c r="D25" s="12">
        <v>3.5</v>
      </c>
      <c r="E25" s="12">
        <v>1.5</v>
      </c>
      <c r="F25" s="12">
        <v>7.6</v>
      </c>
      <c r="G25" s="13">
        <v>2.2000000000000002</v>
      </c>
      <c r="H25" s="13">
        <v>3.9</v>
      </c>
      <c r="I25" s="13">
        <v>5.0999999999999996</v>
      </c>
      <c r="J25" s="13">
        <v>4.3</v>
      </c>
      <c r="K25" s="13">
        <v>2.31962641143117</v>
      </c>
      <c r="L25" s="13">
        <v>5.6581027738016125</v>
      </c>
      <c r="M25" s="13">
        <v>4.7297320912589997</v>
      </c>
      <c r="N25" s="13">
        <v>5.2488745796595424</v>
      </c>
      <c r="O25" s="13">
        <v>3.9077772318191069</v>
      </c>
      <c r="P25" s="13">
        <v>5.5565028078782399</v>
      </c>
      <c r="Q25" s="13">
        <v>4.1903433462400921</v>
      </c>
      <c r="R25" s="13">
        <v>3.3670069251059918</v>
      </c>
      <c r="S25" s="13">
        <v>3.3897882812494062</v>
      </c>
      <c r="T25" s="13">
        <v>4.05111005011012</v>
      </c>
      <c r="U25" s="13">
        <v>2.8585272403420072</v>
      </c>
    </row>
    <row r="26" spans="2:21" ht="12" customHeight="1" x14ac:dyDescent="0.25">
      <c r="B26" s="19" t="s">
        <v>17</v>
      </c>
      <c r="C26" s="8">
        <f t="shared" ref="C26:J26" si="4">+C27+C28+C29</f>
        <v>57.599999999999994</v>
      </c>
      <c r="D26" s="8">
        <f t="shared" si="4"/>
        <v>42</v>
      </c>
      <c r="E26" s="8">
        <f t="shared" si="4"/>
        <v>54.000000000000007</v>
      </c>
      <c r="F26" s="8">
        <f t="shared" si="4"/>
        <v>74.900000000000006</v>
      </c>
      <c r="G26" s="9">
        <f t="shared" si="4"/>
        <v>83.2</v>
      </c>
      <c r="H26" s="9">
        <f t="shared" si="4"/>
        <v>86.1</v>
      </c>
      <c r="I26" s="9">
        <f t="shared" si="4"/>
        <v>88.6</v>
      </c>
      <c r="J26" s="9">
        <f t="shared" si="4"/>
        <v>88.800000000000011</v>
      </c>
      <c r="K26" s="9">
        <f>+K27+K28+K29</f>
        <v>93.012408773911176</v>
      </c>
      <c r="L26" s="9">
        <f>SUM(L27:L29)</f>
        <v>92.919768100545639</v>
      </c>
      <c r="M26" s="9">
        <v>94.167483181145982</v>
      </c>
      <c r="N26" s="9">
        <v>96.138771429535169</v>
      </c>
      <c r="O26" s="9">
        <v>96.753870660913094</v>
      </c>
      <c r="P26" s="9">
        <f>SUM(P27:P29)</f>
        <v>96.321983360253085</v>
      </c>
      <c r="Q26" s="9">
        <v>97.32449178836498</v>
      </c>
      <c r="R26" s="9">
        <v>97.650941706222028</v>
      </c>
      <c r="S26" s="17">
        <v>96.635804032421063</v>
      </c>
      <c r="T26" s="17">
        <v>97.702845043799201</v>
      </c>
      <c r="U26" s="17">
        <v>97.239248888997594</v>
      </c>
    </row>
    <row r="27" spans="2:21" ht="12" customHeight="1" x14ac:dyDescent="0.25">
      <c r="B27" s="11" t="s">
        <v>7</v>
      </c>
      <c r="C27" s="12">
        <v>28.9</v>
      </c>
      <c r="D27" s="12">
        <v>21.6</v>
      </c>
      <c r="E27" s="12">
        <v>35.200000000000003</v>
      </c>
      <c r="F27" s="12">
        <v>38</v>
      </c>
      <c r="G27" s="13">
        <v>39.6</v>
      </c>
      <c r="H27" s="13">
        <v>43.9</v>
      </c>
      <c r="I27" s="13">
        <v>43.9</v>
      </c>
      <c r="J27" s="13">
        <v>50.6</v>
      </c>
      <c r="K27" s="13">
        <v>53.236503144934531</v>
      </c>
      <c r="L27" s="13">
        <v>62.825581859826315</v>
      </c>
      <c r="M27" s="13">
        <v>60.997550945388134</v>
      </c>
      <c r="N27" s="13">
        <v>66.705920695105505</v>
      </c>
      <c r="O27" s="13">
        <v>68.973724493244475</v>
      </c>
      <c r="P27" s="13">
        <v>65.897707144654092</v>
      </c>
      <c r="Q27" s="13">
        <v>66.883312191995799</v>
      </c>
      <c r="R27" s="13">
        <v>63.633899125504414</v>
      </c>
      <c r="S27" s="13">
        <v>65.353221716969486</v>
      </c>
      <c r="T27" s="13">
        <v>73.508964831515641</v>
      </c>
      <c r="U27" s="13">
        <v>70.055167272642223</v>
      </c>
    </row>
    <row r="28" spans="2:21" ht="12" customHeight="1" x14ac:dyDescent="0.25">
      <c r="B28" s="11" t="s">
        <v>12</v>
      </c>
      <c r="C28" s="12">
        <v>28.7</v>
      </c>
      <c r="D28" s="12">
        <v>17.5</v>
      </c>
      <c r="E28" s="12">
        <v>17.100000000000001</v>
      </c>
      <c r="F28" s="12">
        <v>30.2</v>
      </c>
      <c r="G28" s="13">
        <v>39.9</v>
      </c>
      <c r="H28" s="13">
        <v>34.1</v>
      </c>
      <c r="I28" s="13">
        <v>34.4</v>
      </c>
      <c r="J28" s="13">
        <v>33.700000000000003</v>
      </c>
      <c r="K28" s="13">
        <v>37.320604842315362</v>
      </c>
      <c r="L28" s="13">
        <v>26.518958939603433</v>
      </c>
      <c r="M28" s="13">
        <v>30.598098209111424</v>
      </c>
      <c r="N28" s="13">
        <v>27.136878761975908</v>
      </c>
      <c r="O28" s="13">
        <v>24.107970587938421</v>
      </c>
      <c r="P28" s="13">
        <v>28.502052680339357</v>
      </c>
      <c r="Q28" s="13">
        <v>28.70617550335006</v>
      </c>
      <c r="R28" s="13">
        <v>33.150367337898849</v>
      </c>
      <c r="S28" s="13">
        <v>29.511339006733689</v>
      </c>
      <c r="T28" s="13">
        <v>23.302859513632953</v>
      </c>
      <c r="U28" s="13">
        <v>25.631554797278287</v>
      </c>
    </row>
    <row r="29" spans="2:21" ht="12" customHeight="1" x14ac:dyDescent="0.25">
      <c r="B29" s="11" t="s">
        <v>13</v>
      </c>
      <c r="C29" s="12">
        <v>0</v>
      </c>
      <c r="D29" s="12">
        <v>2.9</v>
      </c>
      <c r="E29" s="12">
        <v>1.7</v>
      </c>
      <c r="F29" s="12">
        <v>6.7</v>
      </c>
      <c r="G29" s="13">
        <v>3.7</v>
      </c>
      <c r="H29" s="13">
        <v>8.1</v>
      </c>
      <c r="I29" s="13">
        <v>10.3</v>
      </c>
      <c r="J29" s="13">
        <v>4.5</v>
      </c>
      <c r="K29" s="13">
        <v>2.4553007866612795</v>
      </c>
      <c r="L29" s="13">
        <v>3.575227301115885</v>
      </c>
      <c r="M29" s="13">
        <v>2.5718340266461217</v>
      </c>
      <c r="N29" s="13">
        <v>2.2959719724537524</v>
      </c>
      <c r="O29" s="13">
        <v>3.6721755797301907</v>
      </c>
      <c r="P29" s="13">
        <v>1.9222235352596275</v>
      </c>
      <c r="Q29" s="13">
        <v>1.7350040930192763</v>
      </c>
      <c r="R29" s="13">
        <v>0.86667524281865016</v>
      </c>
      <c r="S29" s="13">
        <v>1.7712433087176718</v>
      </c>
      <c r="T29" s="13">
        <v>0.89102069865067324</v>
      </c>
      <c r="U29" s="13">
        <v>1.5525268190771411</v>
      </c>
    </row>
    <row r="30" spans="2:21" ht="12" customHeight="1" x14ac:dyDescent="0.25">
      <c r="B30" s="19" t="s">
        <v>18</v>
      </c>
      <c r="C30" s="8">
        <f t="shared" ref="C30:J30" si="5">+C31+C32+C33</f>
        <v>39.200000000000003</v>
      </c>
      <c r="D30" s="8">
        <f t="shared" si="5"/>
        <v>55.2</v>
      </c>
      <c r="E30" s="8">
        <f t="shared" si="5"/>
        <v>75.5</v>
      </c>
      <c r="F30" s="8">
        <f t="shared" si="5"/>
        <v>88.1</v>
      </c>
      <c r="G30" s="9">
        <f t="shared" si="5"/>
        <v>94.1</v>
      </c>
      <c r="H30" s="9">
        <f t="shared" si="5"/>
        <v>98</v>
      </c>
      <c r="I30" s="9">
        <f t="shared" si="5"/>
        <v>96.300000000000011</v>
      </c>
      <c r="J30" s="9">
        <f t="shared" si="5"/>
        <v>97.3</v>
      </c>
      <c r="K30" s="9">
        <f>+K31+K32+K33</f>
        <v>97.432446635749258</v>
      </c>
      <c r="L30" s="9">
        <f>SUM(L31:L33)</f>
        <v>96.761977796166732</v>
      </c>
      <c r="M30" s="9">
        <v>98.831750041474805</v>
      </c>
      <c r="N30" s="9">
        <v>98.779594093932076</v>
      </c>
      <c r="O30" s="9">
        <v>99.065724735258144</v>
      </c>
      <c r="P30" s="9">
        <f>SUM(P31:P33)</f>
        <v>99.854844906265654</v>
      </c>
      <c r="Q30" s="9">
        <v>99.841872521244142</v>
      </c>
      <c r="R30" s="9">
        <v>99.542200167154462</v>
      </c>
      <c r="S30" s="17">
        <v>99.674553715715689</v>
      </c>
      <c r="T30" s="17">
        <v>99.737541967895908</v>
      </c>
      <c r="U30" s="17">
        <v>99.515965456967109</v>
      </c>
    </row>
    <row r="31" spans="2:21" ht="12" customHeight="1" x14ac:dyDescent="0.25">
      <c r="B31" s="11" t="s">
        <v>7</v>
      </c>
      <c r="C31" s="12">
        <v>13.7</v>
      </c>
      <c r="D31" s="12">
        <v>23.3</v>
      </c>
      <c r="E31" s="12">
        <v>37.4</v>
      </c>
      <c r="F31" s="12">
        <v>39.6</v>
      </c>
      <c r="G31" s="13">
        <v>60.8</v>
      </c>
      <c r="H31" s="13">
        <v>63.1</v>
      </c>
      <c r="I31" s="13">
        <v>66.900000000000006</v>
      </c>
      <c r="J31" s="13">
        <v>71.099999999999994</v>
      </c>
      <c r="K31" s="13">
        <v>71.434089619235806</v>
      </c>
      <c r="L31" s="13">
        <v>70.598947187174147</v>
      </c>
      <c r="M31" s="13">
        <v>68.287135057622095</v>
      </c>
      <c r="N31" s="13">
        <v>65.870063737015883</v>
      </c>
      <c r="O31" s="13">
        <v>68.990431124371071</v>
      </c>
      <c r="P31" s="13">
        <v>60.982523511203659</v>
      </c>
      <c r="Q31" s="13">
        <v>66.354992101129866</v>
      </c>
      <c r="R31" s="13">
        <v>80.114167295704419</v>
      </c>
      <c r="S31" s="13">
        <v>73.001452894946922</v>
      </c>
      <c r="T31" s="13">
        <v>76.6326933646219</v>
      </c>
      <c r="U31" s="13">
        <v>79.96340241527929</v>
      </c>
    </row>
    <row r="32" spans="2:21" ht="12" customHeight="1" x14ac:dyDescent="0.25">
      <c r="B32" s="11" t="s">
        <v>12</v>
      </c>
      <c r="C32" s="12">
        <v>25.5</v>
      </c>
      <c r="D32" s="12">
        <v>14.6</v>
      </c>
      <c r="E32" s="12">
        <v>21.3</v>
      </c>
      <c r="F32" s="12">
        <v>38.4</v>
      </c>
      <c r="G32" s="13">
        <v>29.4</v>
      </c>
      <c r="H32" s="13">
        <v>31.1</v>
      </c>
      <c r="I32" s="13">
        <v>26.4</v>
      </c>
      <c r="J32" s="13">
        <v>23.9</v>
      </c>
      <c r="K32" s="13">
        <v>24.235060301433624</v>
      </c>
      <c r="L32" s="13">
        <v>23.735334425467887</v>
      </c>
      <c r="M32" s="13">
        <v>29.921487490477411</v>
      </c>
      <c r="N32" s="13">
        <v>31.825262057976062</v>
      </c>
      <c r="O32" s="13">
        <v>29.275960082325003</v>
      </c>
      <c r="P32" s="13">
        <v>38.134295980111986</v>
      </c>
      <c r="Q32" s="13">
        <v>32.924616684882764</v>
      </c>
      <c r="R32" s="13">
        <v>19.052917366097315</v>
      </c>
      <c r="S32" s="13">
        <v>26.218827449909458</v>
      </c>
      <c r="T32" s="13">
        <v>22.877167230828636</v>
      </c>
      <c r="U32" s="13">
        <v>19.193632092648834</v>
      </c>
    </row>
    <row r="33" spans="2:21" ht="12" customHeight="1" x14ac:dyDescent="0.25">
      <c r="B33" s="11" t="s">
        <v>13</v>
      </c>
      <c r="C33" s="12">
        <v>0</v>
      </c>
      <c r="D33" s="12">
        <v>17.3</v>
      </c>
      <c r="E33" s="12">
        <v>16.8</v>
      </c>
      <c r="F33" s="12">
        <v>10.1</v>
      </c>
      <c r="G33" s="13">
        <v>3.9</v>
      </c>
      <c r="H33" s="13">
        <v>3.8</v>
      </c>
      <c r="I33" s="13">
        <v>3</v>
      </c>
      <c r="J33" s="13">
        <v>2.2999999999999998</v>
      </c>
      <c r="K33" s="13">
        <v>1.7632967150798291</v>
      </c>
      <c r="L33" s="13">
        <v>2.4276961835247</v>
      </c>
      <c r="M33" s="13">
        <v>0.62312749337528572</v>
      </c>
      <c r="N33" s="13">
        <v>1.0842682989402841</v>
      </c>
      <c r="O33" s="13">
        <v>0.79933352856207518</v>
      </c>
      <c r="P33" s="13">
        <v>0.73802541495000529</v>
      </c>
      <c r="Q33" s="13">
        <v>0.56226373523141959</v>
      </c>
      <c r="R33" s="13">
        <v>0.37511550535275529</v>
      </c>
      <c r="S33" s="13">
        <v>0.45427337085933051</v>
      </c>
      <c r="T33" s="13">
        <v>0.22768137244523587</v>
      </c>
      <c r="U33" s="13">
        <v>0.35893094903888945</v>
      </c>
    </row>
    <row r="34" spans="2:21" ht="12" customHeight="1" x14ac:dyDescent="0.25">
      <c r="B34" s="19" t="s">
        <v>19</v>
      </c>
      <c r="C34" s="8">
        <f t="shared" ref="C34:J34" si="6">+C35+C36+C37</f>
        <v>76.599999999999994</v>
      </c>
      <c r="D34" s="8">
        <f t="shared" si="6"/>
        <v>77.599999999999994</v>
      </c>
      <c r="E34" s="8">
        <f t="shared" si="6"/>
        <v>83.399999999999991</v>
      </c>
      <c r="F34" s="8">
        <f t="shared" si="6"/>
        <v>94.5</v>
      </c>
      <c r="G34" s="9">
        <f t="shared" si="6"/>
        <v>94.399999999999991</v>
      </c>
      <c r="H34" s="9">
        <f t="shared" si="6"/>
        <v>95.5</v>
      </c>
      <c r="I34" s="9">
        <f t="shared" si="6"/>
        <v>97.2</v>
      </c>
      <c r="J34" s="9">
        <f t="shared" si="6"/>
        <v>94.100000000000009</v>
      </c>
      <c r="K34" s="9">
        <f>+K35+K36+K37</f>
        <v>95.350212501109795</v>
      </c>
      <c r="L34" s="9">
        <f>SUM(L35:L37)</f>
        <v>96.005947074370312</v>
      </c>
      <c r="M34" s="9">
        <v>98.299825871808224</v>
      </c>
      <c r="N34" s="9">
        <v>98.39587611864647</v>
      </c>
      <c r="O34" s="9">
        <v>99.215458551344298</v>
      </c>
      <c r="P34" s="9">
        <f>SUM(P35:P37)</f>
        <v>98.829001710943871</v>
      </c>
      <c r="Q34" s="9">
        <v>98.610218043609095</v>
      </c>
      <c r="R34" s="9">
        <v>99.453985403231201</v>
      </c>
      <c r="S34" s="17">
        <v>97.630653485376641</v>
      </c>
      <c r="T34" s="17">
        <v>98.996491730449122</v>
      </c>
      <c r="U34" s="17">
        <v>99.285097303438761</v>
      </c>
    </row>
    <row r="35" spans="2:21" ht="12" customHeight="1" x14ac:dyDescent="0.25">
      <c r="B35" s="11" t="s">
        <v>7</v>
      </c>
      <c r="C35" s="12">
        <v>46.2</v>
      </c>
      <c r="D35" s="12">
        <v>53.7</v>
      </c>
      <c r="E35" s="12">
        <v>57.5</v>
      </c>
      <c r="F35" s="12">
        <v>63</v>
      </c>
      <c r="G35" s="13">
        <v>58.5</v>
      </c>
      <c r="H35" s="13">
        <v>72.2</v>
      </c>
      <c r="I35" s="13">
        <v>70.400000000000006</v>
      </c>
      <c r="J35" s="13">
        <v>65.7</v>
      </c>
      <c r="K35" s="13">
        <v>68.449132192194625</v>
      </c>
      <c r="L35" s="13">
        <v>74.71847533218093</v>
      </c>
      <c r="M35" s="13">
        <v>77.435507098614934</v>
      </c>
      <c r="N35" s="13">
        <v>81.682699953488196</v>
      </c>
      <c r="O35" s="13">
        <v>82.466699999474287</v>
      </c>
      <c r="P35" s="13">
        <v>82.007159799630585</v>
      </c>
      <c r="Q35" s="13">
        <v>81.174848950783456</v>
      </c>
      <c r="R35" s="13">
        <v>78.710439221229649</v>
      </c>
      <c r="S35" s="13">
        <v>77.762685432701389</v>
      </c>
      <c r="T35" s="13">
        <v>69.769235052642557</v>
      </c>
      <c r="U35" s="13">
        <v>72.278669885551949</v>
      </c>
    </row>
    <row r="36" spans="2:21" ht="12" customHeight="1" x14ac:dyDescent="0.25">
      <c r="B36" s="11" t="s">
        <v>12</v>
      </c>
      <c r="C36" s="12">
        <v>30.4</v>
      </c>
      <c r="D36" s="12">
        <v>22.4</v>
      </c>
      <c r="E36" s="12">
        <v>25.1</v>
      </c>
      <c r="F36" s="12">
        <v>30.7</v>
      </c>
      <c r="G36" s="13">
        <v>34.299999999999997</v>
      </c>
      <c r="H36" s="13">
        <v>22.8</v>
      </c>
      <c r="I36" s="13">
        <v>26.8</v>
      </c>
      <c r="J36" s="13">
        <v>28.1</v>
      </c>
      <c r="K36" s="13">
        <v>26.445957656328929</v>
      </c>
      <c r="L36" s="13">
        <v>21.102106642799644</v>
      </c>
      <c r="M36" s="13">
        <v>20.22426865997555</v>
      </c>
      <c r="N36" s="13">
        <v>16.374218661039428</v>
      </c>
      <c r="O36" s="13">
        <v>16.748758551870015</v>
      </c>
      <c r="P36" s="13">
        <v>16.560765347953414</v>
      </c>
      <c r="Q36" s="13">
        <v>17.095828051159319</v>
      </c>
      <c r="R36" s="13">
        <v>20.632481541706163</v>
      </c>
      <c r="S36" s="13">
        <v>19.635012381154958</v>
      </c>
      <c r="T36" s="13">
        <v>28.852732579654223</v>
      </c>
      <c r="U36" s="13">
        <v>26.83913142451269</v>
      </c>
    </row>
    <row r="37" spans="2:21" ht="12" customHeight="1" x14ac:dyDescent="0.25">
      <c r="B37" s="11" t="s">
        <v>13</v>
      </c>
      <c r="C37" s="12">
        <v>0</v>
      </c>
      <c r="D37" s="12">
        <v>1.5</v>
      </c>
      <c r="E37" s="12">
        <v>0.8</v>
      </c>
      <c r="F37" s="12">
        <v>0.8</v>
      </c>
      <c r="G37" s="13">
        <v>1.6</v>
      </c>
      <c r="H37" s="13">
        <v>0.5</v>
      </c>
      <c r="I37" s="13">
        <v>0</v>
      </c>
      <c r="J37" s="13">
        <v>0.3</v>
      </c>
      <c r="K37" s="13">
        <v>0.45512265258623918</v>
      </c>
      <c r="L37" s="13">
        <v>0.18536509938974238</v>
      </c>
      <c r="M37" s="13">
        <v>0.64005011321778604</v>
      </c>
      <c r="N37" s="13">
        <v>0.33895750411883357</v>
      </c>
      <c r="O37" s="13">
        <v>0</v>
      </c>
      <c r="P37" s="13">
        <v>0.26107656335987756</v>
      </c>
      <c r="Q37" s="13">
        <v>0.33954104166617244</v>
      </c>
      <c r="R37" s="13">
        <v>0.11106464029527821</v>
      </c>
      <c r="S37" s="13">
        <v>0.23295567152012286</v>
      </c>
      <c r="T37" s="13">
        <v>0.37452409815214294</v>
      </c>
      <c r="U37" s="13">
        <v>0.1672959933741037</v>
      </c>
    </row>
    <row r="38" spans="2:21" ht="11.25" customHeight="1" thickBot="1" x14ac:dyDescent="0.3">
      <c r="B38" s="20"/>
      <c r="C38" s="21"/>
      <c r="D38" s="21"/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2:21" ht="13.5" x14ac:dyDescent="0.25">
      <c r="B39" s="23"/>
      <c r="C39" s="23"/>
      <c r="D39" s="23"/>
      <c r="E39" s="24"/>
      <c r="F39" s="24"/>
      <c r="G39" s="24"/>
      <c r="H39" s="25"/>
      <c r="I39" s="25"/>
      <c r="J39" s="25"/>
      <c r="M39" s="26"/>
      <c r="O39" s="27"/>
      <c r="P39" s="27"/>
      <c r="Q39" s="27"/>
      <c r="R39" s="27"/>
      <c r="U39" s="27" t="s">
        <v>20</v>
      </c>
    </row>
    <row r="40" spans="2:21" ht="12" customHeight="1" thickBot="1" x14ac:dyDescent="0.3">
      <c r="B40" s="23"/>
      <c r="C40" s="23"/>
      <c r="D40" s="23"/>
      <c r="E40" s="28"/>
      <c r="F40" s="28"/>
      <c r="G40" s="28"/>
      <c r="H40" s="28"/>
      <c r="I40" s="28"/>
      <c r="J40" s="28"/>
      <c r="L40" s="26"/>
      <c r="M40" s="26"/>
      <c r="N40" s="26"/>
      <c r="O40" s="26"/>
    </row>
    <row r="41" spans="2:21" ht="37.5" customHeight="1" thickBot="1" x14ac:dyDescent="0.3">
      <c r="B41" s="5" t="str">
        <f>+B4</f>
        <v>Ámbito geográfico / Profesional de salud</v>
      </c>
      <c r="C41" s="29" t="s">
        <v>2</v>
      </c>
      <c r="D41" s="29" t="s">
        <v>3</v>
      </c>
      <c r="E41" s="29" t="s">
        <v>4</v>
      </c>
      <c r="F41" s="29" t="s">
        <v>5</v>
      </c>
      <c r="G41" s="29">
        <v>2009</v>
      </c>
      <c r="H41" s="29">
        <v>2010</v>
      </c>
      <c r="I41" s="29">
        <v>2011</v>
      </c>
      <c r="J41" s="29">
        <v>2012</v>
      </c>
      <c r="K41" s="29">
        <v>2013</v>
      </c>
      <c r="L41" s="29">
        <v>2014</v>
      </c>
      <c r="M41" s="29">
        <f>M4</f>
        <v>2015</v>
      </c>
      <c r="N41" s="29">
        <v>2016</v>
      </c>
      <c r="O41" s="29">
        <v>2017</v>
      </c>
      <c r="P41" s="29">
        <f>P4</f>
        <v>2018</v>
      </c>
      <c r="Q41" s="29">
        <f>Q4</f>
        <v>2019</v>
      </c>
      <c r="R41" s="29">
        <f>R4</f>
        <v>2020</v>
      </c>
      <c r="S41" s="29">
        <f>S4</f>
        <v>2021</v>
      </c>
      <c r="T41" s="29">
        <f>T4</f>
        <v>2022</v>
      </c>
      <c r="U41" s="48">
        <v>2023</v>
      </c>
    </row>
    <row r="42" spans="2:21" ht="11.25" customHeight="1" x14ac:dyDescent="0.25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</row>
    <row r="43" spans="2:21" ht="12" customHeight="1" x14ac:dyDescent="0.25">
      <c r="B43" s="19" t="s">
        <v>21</v>
      </c>
      <c r="C43" s="8">
        <f t="shared" ref="C43:J43" si="7">+C44+C45+C46</f>
        <v>38.299999999999997</v>
      </c>
      <c r="D43" s="8">
        <f t="shared" si="7"/>
        <v>55.599999999999994</v>
      </c>
      <c r="E43" s="8">
        <f t="shared" si="7"/>
        <v>72.599999999999994</v>
      </c>
      <c r="F43" s="8">
        <f t="shared" si="7"/>
        <v>81.3</v>
      </c>
      <c r="G43" s="9">
        <f t="shared" si="7"/>
        <v>92.5</v>
      </c>
      <c r="H43" s="9">
        <f t="shared" si="7"/>
        <v>89.699999999999989</v>
      </c>
      <c r="I43" s="9">
        <f t="shared" si="7"/>
        <v>89.699999999999989</v>
      </c>
      <c r="J43" s="9">
        <f t="shared" si="7"/>
        <v>91.8</v>
      </c>
      <c r="K43" s="9">
        <f>+K44+K45+K46</f>
        <v>95.52965143682772</v>
      </c>
      <c r="L43" s="9">
        <f>SUM(L44:L46)</f>
        <v>96.869722663324296</v>
      </c>
      <c r="M43" s="9">
        <v>96.544680421833604</v>
      </c>
      <c r="N43" s="9">
        <v>98.317834799670649</v>
      </c>
      <c r="O43" s="9">
        <v>99.163571808254446</v>
      </c>
      <c r="P43" s="9">
        <f>SUM(P44:P46)</f>
        <v>97.043656492431921</v>
      </c>
      <c r="Q43" s="9">
        <v>98.852773680646862</v>
      </c>
      <c r="R43" s="9">
        <v>99.496423139068142</v>
      </c>
      <c r="S43" s="17">
        <v>99.532473100805959</v>
      </c>
      <c r="T43" s="17">
        <v>99.507483501751778</v>
      </c>
      <c r="U43" s="17">
        <v>99.222314765721137</v>
      </c>
    </row>
    <row r="44" spans="2:21" ht="12" customHeight="1" x14ac:dyDescent="0.25">
      <c r="B44" s="11" t="s">
        <v>7</v>
      </c>
      <c r="C44" s="12">
        <v>13.3</v>
      </c>
      <c r="D44" s="12">
        <v>17.2</v>
      </c>
      <c r="E44" s="12">
        <v>33</v>
      </c>
      <c r="F44" s="12">
        <v>32.6</v>
      </c>
      <c r="G44" s="13">
        <v>33.299999999999997</v>
      </c>
      <c r="H44" s="13">
        <v>32.700000000000003</v>
      </c>
      <c r="I44" s="13">
        <v>37</v>
      </c>
      <c r="J44" s="13">
        <v>37</v>
      </c>
      <c r="K44" s="13">
        <v>42.164170077391915</v>
      </c>
      <c r="L44" s="13">
        <v>46.687647893569121</v>
      </c>
      <c r="M44" s="13">
        <v>42.498220726677751</v>
      </c>
      <c r="N44" s="13">
        <v>45.561970161448016</v>
      </c>
      <c r="O44" s="13">
        <v>43.47512898531518</v>
      </c>
      <c r="P44" s="13">
        <v>40.975168426926984</v>
      </c>
      <c r="Q44" s="13">
        <v>43.107278270399796</v>
      </c>
      <c r="R44" s="13">
        <v>43.733531694834454</v>
      </c>
      <c r="S44" s="13">
        <v>40.87328925951347</v>
      </c>
      <c r="T44" s="13">
        <v>45.11502047661574</v>
      </c>
      <c r="U44" s="13">
        <v>47.460855430006909</v>
      </c>
    </row>
    <row r="45" spans="2:21" ht="12" customHeight="1" x14ac:dyDescent="0.25">
      <c r="B45" s="11" t="s">
        <v>12</v>
      </c>
      <c r="C45" s="12">
        <v>25</v>
      </c>
      <c r="D45" s="12">
        <v>25.1</v>
      </c>
      <c r="E45" s="12">
        <v>26.4</v>
      </c>
      <c r="F45" s="12">
        <v>40.9</v>
      </c>
      <c r="G45" s="13">
        <v>49.3</v>
      </c>
      <c r="H45" s="13">
        <v>52.4</v>
      </c>
      <c r="I45" s="13">
        <v>49.1</v>
      </c>
      <c r="J45" s="13">
        <v>50.8</v>
      </c>
      <c r="K45" s="13">
        <v>51.658990699676075</v>
      </c>
      <c r="L45" s="13">
        <v>46.480910320276685</v>
      </c>
      <c r="M45" s="13">
        <v>52.376805291536229</v>
      </c>
      <c r="N45" s="13">
        <v>50.626440884818791</v>
      </c>
      <c r="O45" s="13">
        <v>54.863500219533009</v>
      </c>
      <c r="P45" s="13">
        <v>55.708841926774376</v>
      </c>
      <c r="Q45" s="13">
        <v>55.745495410246818</v>
      </c>
      <c r="R45" s="13">
        <v>55.762891444233787</v>
      </c>
      <c r="S45" s="13">
        <v>58.41830706369138</v>
      </c>
      <c r="T45" s="13">
        <v>53.835600746735537</v>
      </c>
      <c r="U45" s="13">
        <v>51.637754713788631</v>
      </c>
    </row>
    <row r="46" spans="2:21" ht="12" customHeight="1" x14ac:dyDescent="0.25">
      <c r="B46" s="11" t="s">
        <v>13</v>
      </c>
      <c r="C46" s="12">
        <v>0</v>
      </c>
      <c r="D46" s="12">
        <v>13.3</v>
      </c>
      <c r="E46" s="12">
        <v>13.2</v>
      </c>
      <c r="F46" s="12">
        <v>7.8</v>
      </c>
      <c r="G46" s="13">
        <v>9.9</v>
      </c>
      <c r="H46" s="13">
        <v>4.5999999999999996</v>
      </c>
      <c r="I46" s="13">
        <v>3.6</v>
      </c>
      <c r="J46" s="13">
        <v>4</v>
      </c>
      <c r="K46" s="13">
        <v>1.7064906597597369</v>
      </c>
      <c r="L46" s="13">
        <v>3.7011644494784806</v>
      </c>
      <c r="M46" s="13">
        <v>1.6696544036197538</v>
      </c>
      <c r="N46" s="13">
        <v>2.1294237534039451</v>
      </c>
      <c r="O46" s="13">
        <v>0.8249426034062517</v>
      </c>
      <c r="P46" s="13">
        <v>0.35964613873056744</v>
      </c>
      <c r="Q46" s="13">
        <v>0</v>
      </c>
      <c r="R46" s="13">
        <v>0</v>
      </c>
      <c r="S46" s="13">
        <v>0.2408767776013761</v>
      </c>
      <c r="T46" s="13">
        <v>0.55686227839997049</v>
      </c>
      <c r="U46" s="13">
        <v>0.12370462192550025</v>
      </c>
    </row>
    <row r="47" spans="2:21" ht="12" customHeight="1" x14ac:dyDescent="0.25">
      <c r="B47" s="19" t="s">
        <v>22</v>
      </c>
      <c r="C47" s="8">
        <f t="shared" ref="C47:J47" si="8">+C48+C49+C50</f>
        <v>18.7</v>
      </c>
      <c r="D47" s="8">
        <f t="shared" si="8"/>
        <v>27.099999999999998</v>
      </c>
      <c r="E47" s="8">
        <f t="shared" si="8"/>
        <v>41.5</v>
      </c>
      <c r="F47" s="8">
        <f t="shared" si="8"/>
        <v>52.5</v>
      </c>
      <c r="G47" s="9">
        <f t="shared" si="8"/>
        <v>64.900000000000006</v>
      </c>
      <c r="H47" s="9">
        <f t="shared" si="8"/>
        <v>61.7</v>
      </c>
      <c r="I47" s="9">
        <f t="shared" si="8"/>
        <v>60.7</v>
      </c>
      <c r="J47" s="9">
        <f t="shared" si="8"/>
        <v>65.7</v>
      </c>
      <c r="K47" s="9">
        <f>+K48+K49+K50</f>
        <v>74.384742254157828</v>
      </c>
      <c r="L47" s="9">
        <f>SUM(L48:L50)</f>
        <v>74.382575539997021</v>
      </c>
      <c r="M47" s="9">
        <v>79.960351678787688</v>
      </c>
      <c r="N47" s="9">
        <v>78.833604804072323</v>
      </c>
      <c r="O47" s="9">
        <v>83.319615439145906</v>
      </c>
      <c r="P47" s="9">
        <f>SUM(P48:P50)</f>
        <v>85.500213819716976</v>
      </c>
      <c r="Q47" s="9">
        <v>87.120501537257539</v>
      </c>
      <c r="R47" s="9">
        <v>88.219899795812324</v>
      </c>
      <c r="S47" s="17">
        <v>90.147705693481228</v>
      </c>
      <c r="T47" s="17">
        <v>85.92492298156148</v>
      </c>
      <c r="U47" s="17">
        <v>88.22032873160903</v>
      </c>
    </row>
    <row r="48" spans="2:21" ht="12" customHeight="1" x14ac:dyDescent="0.25">
      <c r="B48" s="11" t="s">
        <v>7</v>
      </c>
      <c r="C48" s="12">
        <v>11.7</v>
      </c>
      <c r="D48" s="12">
        <v>10.7</v>
      </c>
      <c r="E48" s="12">
        <v>15</v>
      </c>
      <c r="F48" s="12">
        <v>25.5</v>
      </c>
      <c r="G48" s="13">
        <v>28.5</v>
      </c>
      <c r="H48" s="13">
        <v>31.2</v>
      </c>
      <c r="I48" s="13">
        <v>26.1</v>
      </c>
      <c r="J48" s="13">
        <v>38.700000000000003</v>
      </c>
      <c r="K48" s="13">
        <v>39.401194290679932</v>
      </c>
      <c r="L48" s="13">
        <v>38.682341648403444</v>
      </c>
      <c r="M48" s="13">
        <v>50.033442238974203</v>
      </c>
      <c r="N48" s="13">
        <v>46.298897823109456</v>
      </c>
      <c r="O48" s="13">
        <v>46.327571509314886</v>
      </c>
      <c r="P48" s="13">
        <v>50.237010930752959</v>
      </c>
      <c r="Q48" s="13">
        <v>48.815371130186548</v>
      </c>
      <c r="R48" s="13">
        <v>51.185326030822651</v>
      </c>
      <c r="S48" s="13">
        <v>53.947126094929928</v>
      </c>
      <c r="T48" s="13">
        <v>50.886043901544994</v>
      </c>
      <c r="U48" s="13">
        <v>57.149891721250171</v>
      </c>
    </row>
    <row r="49" spans="2:21" ht="12" customHeight="1" x14ac:dyDescent="0.25">
      <c r="B49" s="11" t="s">
        <v>12</v>
      </c>
      <c r="C49" s="12">
        <v>7</v>
      </c>
      <c r="D49" s="12">
        <v>10.1</v>
      </c>
      <c r="E49" s="12">
        <v>20</v>
      </c>
      <c r="F49" s="12">
        <v>20.100000000000001</v>
      </c>
      <c r="G49" s="13">
        <v>29</v>
      </c>
      <c r="H49" s="13">
        <v>22.8</v>
      </c>
      <c r="I49" s="13">
        <v>25.6</v>
      </c>
      <c r="J49" s="13">
        <v>21.2</v>
      </c>
      <c r="K49" s="13">
        <v>27.772612135474599</v>
      </c>
      <c r="L49" s="13">
        <v>28.794406412632075</v>
      </c>
      <c r="M49" s="13">
        <v>24.606050398725266</v>
      </c>
      <c r="N49" s="13">
        <v>27.623268511302047</v>
      </c>
      <c r="O49" s="13">
        <v>31.883872275783006</v>
      </c>
      <c r="P49" s="13">
        <v>25.857045349668518</v>
      </c>
      <c r="Q49" s="13">
        <v>30.86137498600856</v>
      </c>
      <c r="R49" s="13">
        <v>30.951261532490658</v>
      </c>
      <c r="S49" s="13">
        <v>34.078560650799531</v>
      </c>
      <c r="T49" s="13">
        <v>31.38944034279324</v>
      </c>
      <c r="U49" s="13">
        <v>27.803964644062702</v>
      </c>
    </row>
    <row r="50" spans="2:21" ht="12" customHeight="1" x14ac:dyDescent="0.25">
      <c r="B50" s="11" t="s">
        <v>13</v>
      </c>
      <c r="C50" s="12">
        <v>0</v>
      </c>
      <c r="D50" s="12">
        <v>6.3</v>
      </c>
      <c r="E50" s="12">
        <v>6.5</v>
      </c>
      <c r="F50" s="12">
        <v>6.9</v>
      </c>
      <c r="G50" s="13">
        <v>7.4</v>
      </c>
      <c r="H50" s="13">
        <v>7.7</v>
      </c>
      <c r="I50" s="13">
        <v>9</v>
      </c>
      <c r="J50" s="13">
        <v>5.8</v>
      </c>
      <c r="K50" s="13">
        <v>7.2109358280032954</v>
      </c>
      <c r="L50" s="13">
        <v>6.905827478961502</v>
      </c>
      <c r="M50" s="13">
        <v>5.320859041088422</v>
      </c>
      <c r="N50" s="13">
        <v>4.9114384696609656</v>
      </c>
      <c r="O50" s="13">
        <v>5.1081716540480198</v>
      </c>
      <c r="P50" s="13">
        <v>9.4061575392954957</v>
      </c>
      <c r="Q50" s="13">
        <v>7.4437554210621357</v>
      </c>
      <c r="R50" s="13">
        <v>6.0833122324989164</v>
      </c>
      <c r="S50" s="13">
        <v>2.1220189477519562</v>
      </c>
      <c r="T50" s="13">
        <v>3.6494387372233601</v>
      </c>
      <c r="U50" s="13">
        <v>3.2664723662959694</v>
      </c>
    </row>
    <row r="51" spans="2:21" ht="12" customHeight="1" x14ac:dyDescent="0.25">
      <c r="B51" s="19" t="s">
        <v>23</v>
      </c>
      <c r="C51" s="12" t="s">
        <v>24</v>
      </c>
      <c r="D51" s="12" t="s">
        <v>24</v>
      </c>
      <c r="E51" s="12" t="s">
        <v>24</v>
      </c>
      <c r="F51" s="12" t="s">
        <v>24</v>
      </c>
      <c r="G51" s="13" t="s">
        <v>24</v>
      </c>
      <c r="H51" s="13" t="s">
        <v>24</v>
      </c>
      <c r="I51" s="13" t="s">
        <v>24</v>
      </c>
      <c r="J51" s="13" t="s">
        <v>24</v>
      </c>
      <c r="K51" s="13" t="s">
        <v>24</v>
      </c>
      <c r="L51" s="9">
        <f>SUM(L52:L54)</f>
        <v>99.020803659234943</v>
      </c>
      <c r="M51" s="9">
        <v>99.657585972629875</v>
      </c>
      <c r="N51" s="9">
        <v>99.057494684111774</v>
      </c>
      <c r="O51" s="9">
        <v>99.017454846780311</v>
      </c>
      <c r="P51" s="9">
        <f>SUM(P52:P54)</f>
        <v>99.891939535295151</v>
      </c>
      <c r="Q51" s="9">
        <v>99.66248563442393</v>
      </c>
      <c r="R51" s="9">
        <v>99.835039512439209</v>
      </c>
      <c r="S51" s="17">
        <v>99.59035893338924</v>
      </c>
      <c r="T51" s="17">
        <v>99.556952110794896</v>
      </c>
      <c r="U51" s="17">
        <v>99.318022135436607</v>
      </c>
    </row>
    <row r="52" spans="2:21" ht="12" customHeight="1" x14ac:dyDescent="0.25">
      <c r="B52" s="11" t="s">
        <v>7</v>
      </c>
      <c r="C52" s="12" t="s">
        <v>24</v>
      </c>
      <c r="D52" s="12" t="s">
        <v>24</v>
      </c>
      <c r="E52" s="12" t="s">
        <v>24</v>
      </c>
      <c r="F52" s="12" t="s">
        <v>24</v>
      </c>
      <c r="G52" s="13" t="s">
        <v>24</v>
      </c>
      <c r="H52" s="13" t="s">
        <v>24</v>
      </c>
      <c r="I52" s="13" t="s">
        <v>24</v>
      </c>
      <c r="J52" s="13" t="s">
        <v>24</v>
      </c>
      <c r="K52" s="13" t="s">
        <v>24</v>
      </c>
      <c r="L52" s="13">
        <v>77.639404171693286</v>
      </c>
      <c r="M52" s="13">
        <v>78.478927802026249</v>
      </c>
      <c r="N52" s="13">
        <v>79.42523162029012</v>
      </c>
      <c r="O52" s="13">
        <v>81.684702486327325</v>
      </c>
      <c r="P52" s="13">
        <v>85.218604413074445</v>
      </c>
      <c r="Q52" s="13">
        <v>83.707839287949398</v>
      </c>
      <c r="R52" s="13">
        <v>79.122093955425157</v>
      </c>
      <c r="S52" s="13">
        <v>84.114800229503103</v>
      </c>
      <c r="T52" s="13">
        <v>80.884888075160049</v>
      </c>
      <c r="U52" s="13">
        <v>84.39739201002763</v>
      </c>
    </row>
    <row r="53" spans="2:21" ht="12" customHeight="1" x14ac:dyDescent="0.25">
      <c r="B53" s="11" t="s">
        <v>12</v>
      </c>
      <c r="C53" s="12" t="s">
        <v>24</v>
      </c>
      <c r="D53" s="12" t="s">
        <v>24</v>
      </c>
      <c r="E53" s="12" t="s">
        <v>24</v>
      </c>
      <c r="F53" s="12" t="s">
        <v>24</v>
      </c>
      <c r="G53" s="13" t="s">
        <v>24</v>
      </c>
      <c r="H53" s="13" t="s">
        <v>24</v>
      </c>
      <c r="I53" s="13" t="s">
        <v>24</v>
      </c>
      <c r="J53" s="13" t="s">
        <v>24</v>
      </c>
      <c r="K53" s="13" t="s">
        <v>24</v>
      </c>
      <c r="L53" s="13">
        <v>21.076007076900378</v>
      </c>
      <c r="M53" s="13">
        <v>20.874756878730466</v>
      </c>
      <c r="N53" s="13">
        <v>19.496056531914636</v>
      </c>
      <c r="O53" s="13">
        <v>16.863505449709919</v>
      </c>
      <c r="P53" s="13">
        <v>14.673335122220701</v>
      </c>
      <c r="Q53" s="13">
        <v>15.471765808553359</v>
      </c>
      <c r="R53" s="13">
        <v>20.558879737303268</v>
      </c>
      <c r="S53" s="13">
        <v>15.102550354382011</v>
      </c>
      <c r="T53" s="13">
        <v>17.991665758107327</v>
      </c>
      <c r="U53" s="13">
        <v>14.698806396972888</v>
      </c>
    </row>
    <row r="54" spans="2:21" ht="12" customHeight="1" x14ac:dyDescent="0.25">
      <c r="B54" s="11" t="s">
        <v>13</v>
      </c>
      <c r="C54" s="12" t="s">
        <v>24</v>
      </c>
      <c r="D54" s="12" t="s">
        <v>24</v>
      </c>
      <c r="E54" s="12" t="s">
        <v>24</v>
      </c>
      <c r="F54" s="12" t="s">
        <v>24</v>
      </c>
      <c r="G54" s="13" t="s">
        <v>24</v>
      </c>
      <c r="H54" s="13" t="s">
        <v>24</v>
      </c>
      <c r="I54" s="13" t="s">
        <v>24</v>
      </c>
      <c r="J54" s="13" t="s">
        <v>24</v>
      </c>
      <c r="K54" s="13" t="s">
        <v>24</v>
      </c>
      <c r="L54" s="13">
        <v>0.30539241064127387</v>
      </c>
      <c r="M54" s="13">
        <v>0.30390129187353881</v>
      </c>
      <c r="N54" s="13">
        <v>0.13620653190690005</v>
      </c>
      <c r="O54" s="13">
        <v>0.46924691074307234</v>
      </c>
      <c r="P54" s="13">
        <v>0</v>
      </c>
      <c r="Q54" s="13">
        <v>0.48288053792089303</v>
      </c>
      <c r="R54" s="13">
        <v>0.15406581971079017</v>
      </c>
      <c r="S54" s="13">
        <v>0.37300834950380662</v>
      </c>
      <c r="T54" s="13">
        <v>0.68039827752729332</v>
      </c>
      <c r="U54" s="13">
        <v>0.2218237284360122</v>
      </c>
    </row>
    <row r="55" spans="2:21" ht="12" customHeight="1" x14ac:dyDescent="0.25">
      <c r="B55" s="19" t="s">
        <v>25</v>
      </c>
      <c r="C55" s="8">
        <f t="shared" ref="C55:J55" si="9">+C56+C57+C58</f>
        <v>41</v>
      </c>
      <c r="D55" s="8">
        <f t="shared" si="9"/>
        <v>47.7</v>
      </c>
      <c r="E55" s="8">
        <f t="shared" si="9"/>
        <v>58.699999999999996</v>
      </c>
      <c r="F55" s="8">
        <f t="shared" si="9"/>
        <v>80.5</v>
      </c>
      <c r="G55" s="9">
        <f t="shared" si="9"/>
        <v>79.2</v>
      </c>
      <c r="H55" s="9">
        <f t="shared" si="9"/>
        <v>81.900000000000006</v>
      </c>
      <c r="I55" s="9">
        <f t="shared" si="9"/>
        <v>84.9</v>
      </c>
      <c r="J55" s="9">
        <f t="shared" si="9"/>
        <v>94</v>
      </c>
      <c r="K55" s="9">
        <f>+K56+K57+K58</f>
        <v>94.58746093921269</v>
      </c>
      <c r="L55" s="9">
        <f>SUM(L56:L58)</f>
        <v>95.656935696820014</v>
      </c>
      <c r="M55" s="9">
        <v>97.742788754927744</v>
      </c>
      <c r="N55" s="9">
        <v>97.035659005674418</v>
      </c>
      <c r="O55" s="9">
        <v>98.319515369852752</v>
      </c>
      <c r="P55" s="9">
        <f>SUM(P56:P58)</f>
        <v>97.968499257523717</v>
      </c>
      <c r="Q55" s="9">
        <v>98.3128957244394</v>
      </c>
      <c r="R55" s="9">
        <v>99.322730392272319</v>
      </c>
      <c r="S55" s="17">
        <v>98.79862524524907</v>
      </c>
      <c r="T55" s="17">
        <v>98.006917547585076</v>
      </c>
      <c r="U55" s="17">
        <v>97.02618560413714</v>
      </c>
    </row>
    <row r="56" spans="2:21" ht="12" customHeight="1" x14ac:dyDescent="0.25">
      <c r="B56" s="11" t="s">
        <v>7</v>
      </c>
      <c r="C56" s="12">
        <v>19.2</v>
      </c>
      <c r="D56" s="12">
        <v>19.899999999999999</v>
      </c>
      <c r="E56" s="12">
        <v>29.9</v>
      </c>
      <c r="F56" s="12">
        <v>48.9</v>
      </c>
      <c r="G56" s="13">
        <v>33</v>
      </c>
      <c r="H56" s="13">
        <v>42.1</v>
      </c>
      <c r="I56" s="13">
        <v>40.9</v>
      </c>
      <c r="J56" s="13">
        <v>53.6</v>
      </c>
      <c r="K56" s="13">
        <v>75.349475516965896</v>
      </c>
      <c r="L56" s="13">
        <v>65.31197471825881</v>
      </c>
      <c r="M56" s="13">
        <v>64.85356059651626</v>
      </c>
      <c r="N56" s="13">
        <v>70.480268073545133</v>
      </c>
      <c r="O56" s="13">
        <v>70.604406888559424</v>
      </c>
      <c r="P56" s="13">
        <v>77.4240002581939</v>
      </c>
      <c r="Q56" s="13">
        <v>67.815468680851424</v>
      </c>
      <c r="R56" s="13">
        <v>74.36831452891137</v>
      </c>
      <c r="S56" s="13">
        <v>71.032851106826172</v>
      </c>
      <c r="T56" s="13">
        <v>72.842003620404711</v>
      </c>
      <c r="U56" s="13">
        <v>64.143469859073349</v>
      </c>
    </row>
    <row r="57" spans="2:21" ht="12" customHeight="1" x14ac:dyDescent="0.25">
      <c r="B57" s="11" t="s">
        <v>12</v>
      </c>
      <c r="C57" s="12">
        <v>21.8</v>
      </c>
      <c r="D57" s="12">
        <v>12.5</v>
      </c>
      <c r="E57" s="12">
        <v>27.9</v>
      </c>
      <c r="F57" s="12">
        <v>27.3</v>
      </c>
      <c r="G57" s="13">
        <v>39.4</v>
      </c>
      <c r="H57" s="13">
        <v>35.6</v>
      </c>
      <c r="I57" s="13">
        <v>40.6</v>
      </c>
      <c r="J57" s="13">
        <v>38.1</v>
      </c>
      <c r="K57" s="13">
        <v>17.811175712101697</v>
      </c>
      <c r="L57" s="13">
        <v>28.530726313840184</v>
      </c>
      <c r="M57" s="13">
        <v>30.925943413638674</v>
      </c>
      <c r="N57" s="13">
        <v>25.214542671846292</v>
      </c>
      <c r="O57" s="13">
        <v>24.776630128670369</v>
      </c>
      <c r="P57" s="13">
        <v>18.461618311603601</v>
      </c>
      <c r="Q57" s="13">
        <v>29.355752931898412</v>
      </c>
      <c r="R57" s="13">
        <v>23.832682280366001</v>
      </c>
      <c r="S57" s="13">
        <v>26.791010434081571</v>
      </c>
      <c r="T57" s="13">
        <v>24.957892409067679</v>
      </c>
      <c r="U57" s="13">
        <v>32.55941950754066</v>
      </c>
    </row>
    <row r="58" spans="2:21" ht="12" customHeight="1" x14ac:dyDescent="0.25">
      <c r="B58" s="11" t="s">
        <v>13</v>
      </c>
      <c r="C58" s="12">
        <v>0</v>
      </c>
      <c r="D58" s="12">
        <v>15.3</v>
      </c>
      <c r="E58" s="12">
        <v>0.9</v>
      </c>
      <c r="F58" s="12">
        <v>4.3</v>
      </c>
      <c r="G58" s="13">
        <v>6.8</v>
      </c>
      <c r="H58" s="13">
        <v>4.2</v>
      </c>
      <c r="I58" s="13">
        <v>3.4</v>
      </c>
      <c r="J58" s="13">
        <v>2.2999999999999998</v>
      </c>
      <c r="K58" s="13">
        <v>1.4268097101450936</v>
      </c>
      <c r="L58" s="13">
        <v>1.8142346647210112</v>
      </c>
      <c r="M58" s="13">
        <v>1.9632847447728572</v>
      </c>
      <c r="N58" s="13">
        <v>1.3408482602829876</v>
      </c>
      <c r="O58" s="13">
        <v>2.9384783526229454</v>
      </c>
      <c r="P58" s="13">
        <v>2.0828806877262163</v>
      </c>
      <c r="Q58" s="13">
        <v>1.1416741116897811</v>
      </c>
      <c r="R58" s="13">
        <v>1.1217335829949444</v>
      </c>
      <c r="S58" s="13">
        <v>0.97476370434147197</v>
      </c>
      <c r="T58" s="13">
        <v>0.20702151811267799</v>
      </c>
      <c r="U58" s="13">
        <v>0.32329623752304731</v>
      </c>
    </row>
    <row r="59" spans="2:21" ht="12" customHeight="1" x14ac:dyDescent="0.25">
      <c r="B59" s="19" t="s">
        <v>26</v>
      </c>
      <c r="C59" s="8">
        <f t="shared" ref="C59:J59" si="10">+C60+C61+C62</f>
        <v>9.8000000000000007</v>
      </c>
      <c r="D59" s="8">
        <f t="shared" si="10"/>
        <v>20.999999999999996</v>
      </c>
      <c r="E59" s="8">
        <f t="shared" si="10"/>
        <v>41.1</v>
      </c>
      <c r="F59" s="8">
        <f t="shared" si="10"/>
        <v>72.8</v>
      </c>
      <c r="G59" s="9">
        <f t="shared" si="10"/>
        <v>70.3</v>
      </c>
      <c r="H59" s="9">
        <f t="shared" si="10"/>
        <v>73.8</v>
      </c>
      <c r="I59" s="9">
        <f t="shared" si="10"/>
        <v>74.8</v>
      </c>
      <c r="J59" s="9">
        <f t="shared" si="10"/>
        <v>80.599999999999994</v>
      </c>
      <c r="K59" s="9">
        <f>+K60+K61+K62</f>
        <v>89.083143294996049</v>
      </c>
      <c r="L59" s="9">
        <f>SUM(L60:L62)</f>
        <v>91.539863545936001</v>
      </c>
      <c r="M59" s="9">
        <v>90.822515874335423</v>
      </c>
      <c r="N59" s="9">
        <v>92.454181734852554</v>
      </c>
      <c r="O59" s="9">
        <v>94.225000851428376</v>
      </c>
      <c r="P59" s="9">
        <f>SUM(P60:P62)</f>
        <v>90.304396475341875</v>
      </c>
      <c r="Q59" s="9">
        <v>94.600786110607444</v>
      </c>
      <c r="R59" s="9">
        <v>97.323272362136507</v>
      </c>
      <c r="S59" s="17">
        <v>96.804887627782193</v>
      </c>
      <c r="T59" s="17">
        <v>98.325361344569558</v>
      </c>
      <c r="U59" s="17">
        <v>97.68727525516276</v>
      </c>
    </row>
    <row r="60" spans="2:21" ht="12" customHeight="1" x14ac:dyDescent="0.25">
      <c r="B60" s="11" t="s">
        <v>7</v>
      </c>
      <c r="C60" s="12">
        <v>3.2</v>
      </c>
      <c r="D60" s="12">
        <v>8.6999999999999993</v>
      </c>
      <c r="E60" s="12">
        <v>15.7</v>
      </c>
      <c r="F60" s="12">
        <v>30.8</v>
      </c>
      <c r="G60" s="13">
        <v>26</v>
      </c>
      <c r="H60" s="13">
        <v>30</v>
      </c>
      <c r="I60" s="13">
        <v>28.2</v>
      </c>
      <c r="J60" s="13">
        <v>34.200000000000003</v>
      </c>
      <c r="K60" s="13">
        <v>49.723354567615644</v>
      </c>
      <c r="L60" s="13">
        <v>58.09841751114201</v>
      </c>
      <c r="M60" s="13">
        <v>46.847449060634396</v>
      </c>
      <c r="N60" s="13">
        <v>54.503216127755039</v>
      </c>
      <c r="O60" s="13">
        <v>50.674683246181417</v>
      </c>
      <c r="P60" s="13">
        <v>45.260357430814871</v>
      </c>
      <c r="Q60" s="13">
        <v>55.155197086965849</v>
      </c>
      <c r="R60" s="13">
        <v>62.802934098634822</v>
      </c>
      <c r="S60" s="13">
        <v>62.557192898562718</v>
      </c>
      <c r="T60" s="13">
        <v>65.035607853467795</v>
      </c>
      <c r="U60" s="13">
        <v>67.345895706470728</v>
      </c>
    </row>
    <row r="61" spans="2:21" ht="12" customHeight="1" x14ac:dyDescent="0.25">
      <c r="B61" s="11" t="s">
        <v>12</v>
      </c>
      <c r="C61" s="12">
        <v>6.6</v>
      </c>
      <c r="D61" s="12">
        <v>8.1</v>
      </c>
      <c r="E61" s="12">
        <v>21.3</v>
      </c>
      <c r="F61" s="12">
        <v>33.299999999999997</v>
      </c>
      <c r="G61" s="13">
        <v>40.200000000000003</v>
      </c>
      <c r="H61" s="13">
        <v>33.5</v>
      </c>
      <c r="I61" s="13">
        <v>37.1</v>
      </c>
      <c r="J61" s="13">
        <v>41.4</v>
      </c>
      <c r="K61" s="13">
        <v>35.347274169172351</v>
      </c>
      <c r="L61" s="13">
        <v>27.597318150013518</v>
      </c>
      <c r="M61" s="13">
        <v>41.406403088385765</v>
      </c>
      <c r="N61" s="13">
        <v>36.137094877411101</v>
      </c>
      <c r="O61" s="13">
        <v>41.098716118337961</v>
      </c>
      <c r="P61" s="13">
        <v>41.614131062519547</v>
      </c>
      <c r="Q61" s="13">
        <v>37.219279165879257</v>
      </c>
      <c r="R61" s="13">
        <v>31.572886854995176</v>
      </c>
      <c r="S61" s="13">
        <v>33.279294912341634</v>
      </c>
      <c r="T61" s="13">
        <v>31.947526734692051</v>
      </c>
      <c r="U61" s="13">
        <v>28.121364336431192</v>
      </c>
    </row>
    <row r="62" spans="2:21" ht="12" customHeight="1" x14ac:dyDescent="0.25">
      <c r="B62" s="11" t="s">
        <v>13</v>
      </c>
      <c r="C62" s="12">
        <v>0</v>
      </c>
      <c r="D62" s="12">
        <v>4.2</v>
      </c>
      <c r="E62" s="12">
        <v>4.0999999999999996</v>
      </c>
      <c r="F62" s="12">
        <v>8.6999999999999993</v>
      </c>
      <c r="G62" s="13">
        <v>4.0999999999999996</v>
      </c>
      <c r="H62" s="13">
        <v>10.3</v>
      </c>
      <c r="I62" s="13">
        <v>9.5</v>
      </c>
      <c r="J62" s="13">
        <v>5</v>
      </c>
      <c r="K62" s="13">
        <v>4.012514558208057</v>
      </c>
      <c r="L62" s="13">
        <v>5.8441278847804732</v>
      </c>
      <c r="M62" s="13">
        <v>2.5686637253153677</v>
      </c>
      <c r="N62" s="13">
        <v>1.813870729686327</v>
      </c>
      <c r="O62" s="13">
        <v>2.451601486909003</v>
      </c>
      <c r="P62" s="13">
        <v>3.4299079820074683</v>
      </c>
      <c r="Q62" s="13">
        <v>2.2263098577623932</v>
      </c>
      <c r="R62" s="13">
        <v>2.9474514085066179</v>
      </c>
      <c r="S62" s="13">
        <v>0.9683998168779252</v>
      </c>
      <c r="T62" s="13">
        <v>1.3422267564096448</v>
      </c>
      <c r="U62" s="13">
        <v>2.2200152122608099</v>
      </c>
    </row>
    <row r="63" spans="2:21" ht="12" customHeight="1" x14ac:dyDescent="0.25">
      <c r="B63" s="19" t="s">
        <v>27</v>
      </c>
      <c r="C63" s="8">
        <f t="shared" ref="C63:J63" si="11">+C64+C65+C66</f>
        <v>31.6</v>
      </c>
      <c r="D63" s="8">
        <f t="shared" si="11"/>
        <v>27.8</v>
      </c>
      <c r="E63" s="8">
        <f t="shared" si="11"/>
        <v>51.2</v>
      </c>
      <c r="F63" s="8">
        <f t="shared" si="11"/>
        <v>66.5</v>
      </c>
      <c r="G63" s="9">
        <f t="shared" si="11"/>
        <v>78.400000000000006</v>
      </c>
      <c r="H63" s="9">
        <f t="shared" si="11"/>
        <v>85.5</v>
      </c>
      <c r="I63" s="9">
        <f t="shared" si="11"/>
        <v>84.7</v>
      </c>
      <c r="J63" s="9">
        <f t="shared" si="11"/>
        <v>92.8</v>
      </c>
      <c r="K63" s="9">
        <f>+K64+K65+K66</f>
        <v>87.532068503858724</v>
      </c>
      <c r="L63" s="9">
        <f>SUM(L64:L66)</f>
        <v>89.508562121703392</v>
      </c>
      <c r="M63" s="9">
        <v>95.813315105839123</v>
      </c>
      <c r="N63" s="9">
        <v>95.263124768749691</v>
      </c>
      <c r="O63" s="9">
        <v>97.523123436106246</v>
      </c>
      <c r="P63" s="9">
        <f>SUM(P64:P66)</f>
        <v>95.559222242859278</v>
      </c>
      <c r="Q63" s="9">
        <v>95.292005112776152</v>
      </c>
      <c r="R63" s="9">
        <v>97.363081083218844</v>
      </c>
      <c r="S63" s="17">
        <v>96.690208980984195</v>
      </c>
      <c r="T63" s="17">
        <v>95.164213417204039</v>
      </c>
      <c r="U63" s="17">
        <v>95.52278231882535</v>
      </c>
    </row>
    <row r="64" spans="2:21" ht="12" customHeight="1" x14ac:dyDescent="0.25">
      <c r="B64" s="11" t="s">
        <v>7</v>
      </c>
      <c r="C64" s="12">
        <v>13.6</v>
      </c>
      <c r="D64" s="12">
        <v>13</v>
      </c>
      <c r="E64" s="12">
        <v>19.100000000000001</v>
      </c>
      <c r="F64" s="12">
        <v>25.8</v>
      </c>
      <c r="G64" s="13">
        <v>25.9</v>
      </c>
      <c r="H64" s="13">
        <v>29.4</v>
      </c>
      <c r="I64" s="13">
        <v>27.5</v>
      </c>
      <c r="J64" s="13">
        <v>35.799999999999997</v>
      </c>
      <c r="K64" s="13">
        <v>31.177419925474926</v>
      </c>
      <c r="L64" s="13">
        <v>32.634800702046547</v>
      </c>
      <c r="M64" s="13">
        <v>29.737098851329215</v>
      </c>
      <c r="N64" s="13">
        <v>31.388692904481786</v>
      </c>
      <c r="O64" s="13">
        <v>34.814644557165693</v>
      </c>
      <c r="P64" s="13">
        <v>36.773369913932292</v>
      </c>
      <c r="Q64" s="13">
        <v>41.654518289275153</v>
      </c>
      <c r="R64" s="13">
        <v>36.604675580445864</v>
      </c>
      <c r="S64" s="13">
        <v>36.789918022353916</v>
      </c>
      <c r="T64" s="13">
        <v>40.067279181755296</v>
      </c>
      <c r="U64" s="13">
        <v>51.545638248902712</v>
      </c>
    </row>
    <row r="65" spans="2:21" ht="12" customHeight="1" x14ac:dyDescent="0.25">
      <c r="B65" s="11" t="s">
        <v>12</v>
      </c>
      <c r="C65" s="12">
        <v>18</v>
      </c>
      <c r="D65" s="12">
        <v>9.6</v>
      </c>
      <c r="E65" s="12">
        <v>26.9</v>
      </c>
      <c r="F65" s="12">
        <v>32.9</v>
      </c>
      <c r="G65" s="13">
        <v>42.6</v>
      </c>
      <c r="H65" s="13">
        <v>45.9</v>
      </c>
      <c r="I65" s="13">
        <v>47.7</v>
      </c>
      <c r="J65" s="13">
        <v>54.3</v>
      </c>
      <c r="K65" s="13">
        <v>53.490287479940733</v>
      </c>
      <c r="L65" s="13">
        <v>51.949317144939414</v>
      </c>
      <c r="M65" s="13">
        <v>62.011635326491898</v>
      </c>
      <c r="N65" s="13">
        <v>60.900113897063093</v>
      </c>
      <c r="O65" s="13">
        <v>60.753634438123584</v>
      </c>
      <c r="P65" s="13">
        <v>56.90657330710809</v>
      </c>
      <c r="Q65" s="13">
        <v>52.383862714351814</v>
      </c>
      <c r="R65" s="13">
        <v>59.027737231111118</v>
      </c>
      <c r="S65" s="13">
        <v>59.028195315713624</v>
      </c>
      <c r="T65" s="13">
        <v>54.183764433932055</v>
      </c>
      <c r="U65" s="13">
        <v>41.532894220759793</v>
      </c>
    </row>
    <row r="66" spans="2:21" ht="12" customHeight="1" x14ac:dyDescent="0.25">
      <c r="B66" s="11" t="s">
        <v>13</v>
      </c>
      <c r="C66" s="12">
        <v>0</v>
      </c>
      <c r="D66" s="12">
        <v>5.2</v>
      </c>
      <c r="E66" s="12">
        <v>5.2</v>
      </c>
      <c r="F66" s="12">
        <v>7.8</v>
      </c>
      <c r="G66" s="13">
        <v>9.9</v>
      </c>
      <c r="H66" s="13">
        <v>10.199999999999999</v>
      </c>
      <c r="I66" s="13">
        <v>9.5</v>
      </c>
      <c r="J66" s="13">
        <v>2.7</v>
      </c>
      <c r="K66" s="13">
        <v>2.8643610984430699</v>
      </c>
      <c r="L66" s="13">
        <v>4.9244442747174313</v>
      </c>
      <c r="M66" s="13">
        <v>4.0645809280181133</v>
      </c>
      <c r="N66" s="13">
        <v>2.9743179672051547</v>
      </c>
      <c r="O66" s="13">
        <v>1.9548444408169712</v>
      </c>
      <c r="P66" s="13">
        <v>1.8792790218188871</v>
      </c>
      <c r="Q66" s="13">
        <v>1.2536241091491347</v>
      </c>
      <c r="R66" s="13">
        <v>1.7306682716617741</v>
      </c>
      <c r="S66" s="13">
        <v>0.87209564291654484</v>
      </c>
      <c r="T66" s="13">
        <v>0.91316980151654148</v>
      </c>
      <c r="U66" s="13">
        <v>2.4442498491632372</v>
      </c>
    </row>
    <row r="67" spans="2:21" ht="12" customHeight="1" x14ac:dyDescent="0.25">
      <c r="B67" s="19" t="s">
        <v>28</v>
      </c>
      <c r="C67" s="8">
        <f t="shared" ref="C67:J67" si="12">+C68+C69+C70</f>
        <v>89.199999999999989</v>
      </c>
      <c r="D67" s="8">
        <f t="shared" si="12"/>
        <v>94.2</v>
      </c>
      <c r="E67" s="8">
        <f t="shared" si="12"/>
        <v>96.899999999999991</v>
      </c>
      <c r="F67" s="8">
        <f t="shared" si="12"/>
        <v>99.2</v>
      </c>
      <c r="G67" s="9">
        <f t="shared" si="12"/>
        <v>97.7</v>
      </c>
      <c r="H67" s="9">
        <f t="shared" si="12"/>
        <v>97.899999999999991</v>
      </c>
      <c r="I67" s="9">
        <f t="shared" si="12"/>
        <v>100</v>
      </c>
      <c r="J67" s="9">
        <f t="shared" si="12"/>
        <v>99.2</v>
      </c>
      <c r="K67" s="9">
        <f>+K68+K69+K70</f>
        <v>99.687676145128819</v>
      </c>
      <c r="L67" s="9">
        <f>SUM(L68:L70)</f>
        <v>99.520886657976064</v>
      </c>
      <c r="M67" s="9">
        <v>99.506689203766342</v>
      </c>
      <c r="N67" s="9">
        <v>99.694757547965537</v>
      </c>
      <c r="O67" s="9">
        <v>99.358564671123872</v>
      </c>
      <c r="P67" s="9">
        <f>SUM(P68:P70)</f>
        <v>99.083377413012613</v>
      </c>
      <c r="Q67" s="9">
        <v>99.721148067799618</v>
      </c>
      <c r="R67" s="9">
        <v>99.337660509955001</v>
      </c>
      <c r="S67" s="17">
        <v>99.521086394147417</v>
      </c>
      <c r="T67" s="17">
        <v>97.853597564678324</v>
      </c>
      <c r="U67" s="17">
        <v>99.230430264575787</v>
      </c>
    </row>
    <row r="68" spans="2:21" ht="12" customHeight="1" x14ac:dyDescent="0.25">
      <c r="B68" s="11" t="s">
        <v>7</v>
      </c>
      <c r="C68" s="12">
        <v>42.3</v>
      </c>
      <c r="D68" s="12">
        <v>53.8</v>
      </c>
      <c r="E68" s="12">
        <v>61.8</v>
      </c>
      <c r="F68" s="12">
        <v>61.3</v>
      </c>
      <c r="G68" s="13">
        <v>60.6</v>
      </c>
      <c r="H68" s="13">
        <v>67.8</v>
      </c>
      <c r="I68" s="13">
        <v>65</v>
      </c>
      <c r="J68" s="13">
        <v>67.5</v>
      </c>
      <c r="K68" s="13">
        <v>60.247044489070632</v>
      </c>
      <c r="L68" s="13">
        <v>68.042599791157912</v>
      </c>
      <c r="M68" s="13">
        <v>71.002427359738078</v>
      </c>
      <c r="N68" s="13">
        <v>68.635301299297097</v>
      </c>
      <c r="O68" s="13">
        <v>71.251572840638019</v>
      </c>
      <c r="P68" s="13">
        <v>69.361216718450194</v>
      </c>
      <c r="Q68" s="13">
        <v>72.325582399711138</v>
      </c>
      <c r="R68" s="13">
        <v>70.003759958074141</v>
      </c>
      <c r="S68" s="13">
        <v>70.510446805053846</v>
      </c>
      <c r="T68" s="13">
        <v>74.822867281751897</v>
      </c>
      <c r="U68" s="13">
        <v>70.212239065703002</v>
      </c>
    </row>
    <row r="69" spans="2:21" ht="12" customHeight="1" x14ac:dyDescent="0.25">
      <c r="B69" s="11" t="s">
        <v>12</v>
      </c>
      <c r="C69" s="12">
        <v>46.9</v>
      </c>
      <c r="D69" s="12">
        <v>39.6</v>
      </c>
      <c r="E69" s="12">
        <v>34.799999999999997</v>
      </c>
      <c r="F69" s="12">
        <v>37.200000000000003</v>
      </c>
      <c r="G69" s="13">
        <v>36.6</v>
      </c>
      <c r="H69" s="13">
        <v>29.3</v>
      </c>
      <c r="I69" s="13">
        <v>34.6</v>
      </c>
      <c r="J69" s="13">
        <v>31.7</v>
      </c>
      <c r="K69" s="13">
        <v>39.44063165605818</v>
      </c>
      <c r="L69" s="13">
        <v>31.478286866818156</v>
      </c>
      <c r="M69" s="13">
        <v>28.250618847827557</v>
      </c>
      <c r="N69" s="13">
        <v>31.059456248668649</v>
      </c>
      <c r="O69" s="13">
        <v>28.106991830485857</v>
      </c>
      <c r="P69" s="13">
        <v>29.722160694562412</v>
      </c>
      <c r="Q69" s="13">
        <v>27.395565668088679</v>
      </c>
      <c r="R69" s="13">
        <v>29.333900551881104</v>
      </c>
      <c r="S69" s="13">
        <v>29.010639589093469</v>
      </c>
      <c r="T69" s="13">
        <v>22.756449251207069</v>
      </c>
      <c r="U69" s="13">
        <v>28.884723287647152</v>
      </c>
    </row>
    <row r="70" spans="2:21" ht="12" customHeight="1" x14ac:dyDescent="0.25">
      <c r="B70" s="11" t="s">
        <v>13</v>
      </c>
      <c r="C70" s="12">
        <v>0</v>
      </c>
      <c r="D70" s="12">
        <v>0.8</v>
      </c>
      <c r="E70" s="12">
        <v>0.3</v>
      </c>
      <c r="F70" s="12">
        <v>0.7</v>
      </c>
      <c r="G70" s="13">
        <v>0.5</v>
      </c>
      <c r="H70" s="13">
        <v>0.8</v>
      </c>
      <c r="I70" s="13">
        <v>0.4</v>
      </c>
      <c r="J70" s="13">
        <v>0</v>
      </c>
      <c r="K70" s="13">
        <v>0</v>
      </c>
      <c r="L70" s="13">
        <v>0</v>
      </c>
      <c r="M70" s="13">
        <v>0.25364299620061692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0.27428103171941748</v>
      </c>
      <c r="U70" s="13">
        <v>0.1334679112255853</v>
      </c>
    </row>
    <row r="71" spans="2:21" ht="12" customHeight="1" x14ac:dyDescent="0.25">
      <c r="B71" s="19" t="s">
        <v>29</v>
      </c>
      <c r="C71" s="8">
        <f t="shared" ref="C71:J71" si="13">+C72+C73+C74</f>
        <v>48.3</v>
      </c>
      <c r="D71" s="8">
        <f t="shared" si="13"/>
        <v>54</v>
      </c>
      <c r="E71" s="8">
        <f t="shared" si="13"/>
        <v>67.3</v>
      </c>
      <c r="F71" s="8">
        <f t="shared" si="13"/>
        <v>86.200000000000017</v>
      </c>
      <c r="G71" s="9">
        <f t="shared" si="13"/>
        <v>70.2</v>
      </c>
      <c r="H71" s="9">
        <f t="shared" si="13"/>
        <v>74.199999999999989</v>
      </c>
      <c r="I71" s="9">
        <f t="shared" si="13"/>
        <v>82.9</v>
      </c>
      <c r="J71" s="9">
        <f t="shared" si="13"/>
        <v>84.4</v>
      </c>
      <c r="K71" s="9">
        <f>+K72+K73+K74</f>
        <v>83.922824366745161</v>
      </c>
      <c r="L71" s="9">
        <f>SUM(L72:L74)</f>
        <v>87.338292786301196</v>
      </c>
      <c r="M71" s="9">
        <v>88.753721262126149</v>
      </c>
      <c r="N71" s="9">
        <v>90.289148877641651</v>
      </c>
      <c r="O71" s="9">
        <v>93.782332364556268</v>
      </c>
      <c r="P71" s="9">
        <f>SUM(P72:P74)</f>
        <v>91.750675617521949</v>
      </c>
      <c r="Q71" s="9">
        <v>91.192588837104907</v>
      </c>
      <c r="R71" s="9">
        <v>93.812682156395084</v>
      </c>
      <c r="S71" s="17">
        <v>96.605928604978999</v>
      </c>
      <c r="T71" s="17">
        <v>95.418915556002759</v>
      </c>
      <c r="U71" s="17">
        <v>96.666007936157499</v>
      </c>
    </row>
    <row r="72" spans="2:21" ht="12" customHeight="1" x14ac:dyDescent="0.25">
      <c r="B72" s="11" t="s">
        <v>7</v>
      </c>
      <c r="C72" s="12">
        <v>20.100000000000001</v>
      </c>
      <c r="D72" s="12">
        <v>21.1</v>
      </c>
      <c r="E72" s="12">
        <v>27.9</v>
      </c>
      <c r="F72" s="12">
        <v>41.6</v>
      </c>
      <c r="G72" s="13">
        <v>33.5</v>
      </c>
      <c r="H72" s="13">
        <v>42.5</v>
      </c>
      <c r="I72" s="13">
        <v>42.5</v>
      </c>
      <c r="J72" s="13">
        <v>44.6</v>
      </c>
      <c r="K72" s="13">
        <v>38.659024425812561</v>
      </c>
      <c r="L72" s="13">
        <v>37.292686631095926</v>
      </c>
      <c r="M72" s="13">
        <v>48.953970958345217</v>
      </c>
      <c r="N72" s="13">
        <v>54.569930457000069</v>
      </c>
      <c r="O72" s="13">
        <v>53.837253740349944</v>
      </c>
      <c r="P72" s="13">
        <v>43.914828323941826</v>
      </c>
      <c r="Q72" s="13">
        <v>44.261870297017424</v>
      </c>
      <c r="R72" s="13">
        <v>46.986083280666982</v>
      </c>
      <c r="S72" s="13">
        <v>53.753052580091577</v>
      </c>
      <c r="T72" s="13">
        <v>64.561685936003371</v>
      </c>
      <c r="U72" s="13">
        <v>69.161784016996208</v>
      </c>
    </row>
    <row r="73" spans="2:21" ht="12" customHeight="1" x14ac:dyDescent="0.25">
      <c r="B73" s="11" t="s">
        <v>12</v>
      </c>
      <c r="C73" s="12">
        <v>28.2</v>
      </c>
      <c r="D73" s="12">
        <v>26.7</v>
      </c>
      <c r="E73" s="12">
        <v>35.6</v>
      </c>
      <c r="F73" s="12">
        <v>41.7</v>
      </c>
      <c r="G73" s="13">
        <v>33</v>
      </c>
      <c r="H73" s="13">
        <v>29.1</v>
      </c>
      <c r="I73" s="13">
        <v>38.5</v>
      </c>
      <c r="J73" s="13">
        <v>37.9</v>
      </c>
      <c r="K73" s="13">
        <v>43.425127600785096</v>
      </c>
      <c r="L73" s="13">
        <v>46.481945635258917</v>
      </c>
      <c r="M73" s="13">
        <v>38.947502738316139</v>
      </c>
      <c r="N73" s="13">
        <v>34.96953447145367</v>
      </c>
      <c r="O73" s="13">
        <v>38.693906424208748</v>
      </c>
      <c r="P73" s="13">
        <v>46.671781850488962</v>
      </c>
      <c r="Q73" s="13">
        <v>45.738618523815532</v>
      </c>
      <c r="R73" s="13">
        <v>45.954088597523942</v>
      </c>
      <c r="S73" s="13">
        <v>42.6427011314751</v>
      </c>
      <c r="T73" s="13">
        <v>30.733636686379118</v>
      </c>
      <c r="U73" s="13">
        <v>26.772380802915642</v>
      </c>
    </row>
    <row r="74" spans="2:21" ht="12" customHeight="1" x14ac:dyDescent="0.25">
      <c r="B74" s="11" t="s">
        <v>13</v>
      </c>
      <c r="C74" s="12">
        <v>0</v>
      </c>
      <c r="D74" s="12">
        <v>6.2</v>
      </c>
      <c r="E74" s="12">
        <v>3.8</v>
      </c>
      <c r="F74" s="12">
        <v>2.9</v>
      </c>
      <c r="G74" s="13">
        <v>3.7</v>
      </c>
      <c r="H74" s="13">
        <v>2.6</v>
      </c>
      <c r="I74" s="13">
        <v>1.9</v>
      </c>
      <c r="J74" s="13">
        <v>1.9</v>
      </c>
      <c r="K74" s="13">
        <v>1.8386723401475145</v>
      </c>
      <c r="L74" s="13">
        <v>3.5636605199463474</v>
      </c>
      <c r="M74" s="13">
        <v>0.85224756546438907</v>
      </c>
      <c r="N74" s="13">
        <v>0.74968394918814552</v>
      </c>
      <c r="O74" s="13">
        <v>1.2511721999975889</v>
      </c>
      <c r="P74" s="13">
        <v>1.1640654430911659</v>
      </c>
      <c r="Q74" s="13">
        <v>1.1921000162717612</v>
      </c>
      <c r="R74" s="13">
        <v>0.87251027820439364</v>
      </c>
      <c r="S74" s="13">
        <v>0.21017489341209453</v>
      </c>
      <c r="T74" s="13">
        <v>0.12359293362001925</v>
      </c>
      <c r="U74" s="13">
        <v>0.73184311624538556</v>
      </c>
    </row>
    <row r="75" spans="2:21" ht="12" customHeight="1" x14ac:dyDescent="0.25">
      <c r="B75" s="19" t="s">
        <v>30</v>
      </c>
      <c r="C75" s="8">
        <f t="shared" ref="C75:J75" si="14">+C76+C77+C78</f>
        <v>49.3</v>
      </c>
      <c r="D75" s="8">
        <f t="shared" si="14"/>
        <v>51.5</v>
      </c>
      <c r="E75" s="8">
        <f t="shared" si="14"/>
        <v>64.2</v>
      </c>
      <c r="F75" s="8">
        <f t="shared" si="14"/>
        <v>76.400000000000006</v>
      </c>
      <c r="G75" s="9">
        <f t="shared" si="14"/>
        <v>74.900000000000006</v>
      </c>
      <c r="H75" s="9">
        <f t="shared" si="14"/>
        <v>82.6</v>
      </c>
      <c r="I75" s="9">
        <f t="shared" si="14"/>
        <v>76.2</v>
      </c>
      <c r="J75" s="9">
        <f t="shared" si="14"/>
        <v>85.2</v>
      </c>
      <c r="K75" s="9">
        <f>+K76+K77+K78</f>
        <v>84.019941115519728</v>
      </c>
      <c r="L75" s="9">
        <f>SUM(L76:L78)</f>
        <v>89.856131606225532</v>
      </c>
      <c r="M75" s="9">
        <v>91.016454504267045</v>
      </c>
      <c r="N75" s="9">
        <v>92.72008187861644</v>
      </c>
      <c r="O75" s="9">
        <v>91.387500518226119</v>
      </c>
      <c r="P75" s="9">
        <f>SUM(P76:P78)</f>
        <v>89.313935037998263</v>
      </c>
      <c r="Q75" s="9">
        <v>90.387712230151237</v>
      </c>
      <c r="R75" s="9">
        <v>93.458527400562687</v>
      </c>
      <c r="S75" s="17">
        <v>89.684208408688235</v>
      </c>
      <c r="T75" s="17">
        <v>90.131632496169374</v>
      </c>
      <c r="U75" s="17">
        <v>92.506331933694014</v>
      </c>
    </row>
    <row r="76" spans="2:21" ht="12" customHeight="1" x14ac:dyDescent="0.25">
      <c r="B76" s="11" t="s">
        <v>7</v>
      </c>
      <c r="C76" s="12">
        <v>35.799999999999997</v>
      </c>
      <c r="D76" s="12">
        <v>37.4</v>
      </c>
      <c r="E76" s="12">
        <v>45.5</v>
      </c>
      <c r="F76" s="12">
        <v>46.8</v>
      </c>
      <c r="G76" s="13">
        <v>46.6</v>
      </c>
      <c r="H76" s="13">
        <v>50.3</v>
      </c>
      <c r="I76" s="13">
        <v>49.2</v>
      </c>
      <c r="J76" s="13">
        <v>48.9</v>
      </c>
      <c r="K76" s="13">
        <v>60.80805086701222</v>
      </c>
      <c r="L76" s="13">
        <v>66.234103989620536</v>
      </c>
      <c r="M76" s="13">
        <v>70.17080938558135</v>
      </c>
      <c r="N76" s="13">
        <v>71.819467471534992</v>
      </c>
      <c r="O76" s="13">
        <v>72.039290945044371</v>
      </c>
      <c r="P76" s="13">
        <v>70.957265875665271</v>
      </c>
      <c r="Q76" s="13">
        <v>73.807034167006989</v>
      </c>
      <c r="R76" s="13">
        <v>74.634165157655147</v>
      </c>
      <c r="S76" s="13">
        <v>73.525182544103401</v>
      </c>
      <c r="T76" s="13">
        <v>75.804276655561793</v>
      </c>
      <c r="U76" s="13">
        <v>71.509195296716683</v>
      </c>
    </row>
    <row r="77" spans="2:21" ht="12" customHeight="1" x14ac:dyDescent="0.25">
      <c r="B77" s="11" t="s">
        <v>12</v>
      </c>
      <c r="C77" s="12">
        <v>13.5</v>
      </c>
      <c r="D77" s="12">
        <v>10.9</v>
      </c>
      <c r="E77" s="12">
        <v>18.7</v>
      </c>
      <c r="F77" s="12">
        <v>26.2</v>
      </c>
      <c r="G77" s="13">
        <v>26.3</v>
      </c>
      <c r="H77" s="13">
        <v>30.2</v>
      </c>
      <c r="I77" s="13">
        <v>25.8</v>
      </c>
      <c r="J77" s="13">
        <v>34.1</v>
      </c>
      <c r="K77" s="13">
        <v>19.195352348113083</v>
      </c>
      <c r="L77" s="13">
        <v>21.8306896121526</v>
      </c>
      <c r="M77" s="13">
        <v>18.764849931724207</v>
      </c>
      <c r="N77" s="13">
        <v>19.602013874194395</v>
      </c>
      <c r="O77" s="13">
        <v>17.698376484679795</v>
      </c>
      <c r="P77" s="13">
        <v>17.101648700552559</v>
      </c>
      <c r="Q77" s="13">
        <v>15.123899126093329</v>
      </c>
      <c r="R77" s="13">
        <v>17.74116154394374</v>
      </c>
      <c r="S77" s="13">
        <v>15.416191440061292</v>
      </c>
      <c r="T77" s="13">
        <v>14.018493401271343</v>
      </c>
      <c r="U77" s="13">
        <v>19.885580594444459</v>
      </c>
    </row>
    <row r="78" spans="2:21" ht="12" customHeight="1" x14ac:dyDescent="0.25">
      <c r="B78" s="11" t="s">
        <v>13</v>
      </c>
      <c r="C78" s="12">
        <v>0</v>
      </c>
      <c r="D78" s="12">
        <v>3.2</v>
      </c>
      <c r="E78" s="12">
        <v>0</v>
      </c>
      <c r="F78" s="12">
        <v>3.4</v>
      </c>
      <c r="G78" s="13">
        <v>2</v>
      </c>
      <c r="H78" s="13">
        <v>2.1</v>
      </c>
      <c r="I78" s="13">
        <v>1.2</v>
      </c>
      <c r="J78" s="13">
        <v>2.2000000000000002</v>
      </c>
      <c r="K78" s="13">
        <v>4.0165379003944217</v>
      </c>
      <c r="L78" s="13">
        <v>1.791338004452405</v>
      </c>
      <c r="M78" s="13">
        <v>2.0807951869617445</v>
      </c>
      <c r="N78" s="13">
        <v>1.2986005328869545</v>
      </c>
      <c r="O78" s="13">
        <v>1.649833088501949</v>
      </c>
      <c r="P78" s="13">
        <v>1.2550204617804301</v>
      </c>
      <c r="Q78" s="13">
        <v>1.4567789370507862</v>
      </c>
      <c r="R78" s="13">
        <v>1.083200698963769</v>
      </c>
      <c r="S78" s="13">
        <v>0.74283442452342507</v>
      </c>
      <c r="T78" s="13">
        <v>0.3088624393362126</v>
      </c>
      <c r="U78" s="13">
        <v>1.1115560425327857</v>
      </c>
    </row>
    <row r="79" spans="2:21" ht="12" customHeight="1" x14ac:dyDescent="0.25">
      <c r="B79" s="19" t="s">
        <v>31</v>
      </c>
      <c r="C79" s="8">
        <f t="shared" ref="C79:J79" si="15">+C80+C81+C82</f>
        <v>58.5</v>
      </c>
      <c r="D79" s="8">
        <f t="shared" si="15"/>
        <v>61.199999999999996</v>
      </c>
      <c r="E79" s="8">
        <f t="shared" si="15"/>
        <v>78.999999999999986</v>
      </c>
      <c r="F79" s="8">
        <f t="shared" si="15"/>
        <v>84.100000000000009</v>
      </c>
      <c r="G79" s="9">
        <f t="shared" si="15"/>
        <v>90.2</v>
      </c>
      <c r="H79" s="9">
        <f t="shared" si="15"/>
        <v>84.2</v>
      </c>
      <c r="I79" s="9">
        <f t="shared" si="15"/>
        <v>88.300000000000011</v>
      </c>
      <c r="J79" s="9">
        <f t="shared" si="15"/>
        <v>87.2</v>
      </c>
      <c r="K79" s="9">
        <f>+K80+K81+K82</f>
        <v>94.383374799508957</v>
      </c>
      <c r="L79" s="9">
        <f>SUM(L80:L82)</f>
        <v>91.67385695680133</v>
      </c>
      <c r="M79" s="9">
        <v>88.808821353451833</v>
      </c>
      <c r="N79" s="9">
        <v>93.347234759574334</v>
      </c>
      <c r="O79" s="9">
        <v>94.084348049819511</v>
      </c>
      <c r="P79" s="9">
        <f>SUM(P80:P82)</f>
        <v>93.341444502259435</v>
      </c>
      <c r="Q79" s="9">
        <v>94.633082165442445</v>
      </c>
      <c r="R79" s="9">
        <v>97.705350743080828</v>
      </c>
      <c r="S79" s="17">
        <v>95.694224675203671</v>
      </c>
      <c r="T79" s="17">
        <v>94.36752421027083</v>
      </c>
      <c r="U79" s="17">
        <v>95.33528616169859</v>
      </c>
    </row>
    <row r="80" spans="2:21" ht="12" customHeight="1" x14ac:dyDescent="0.25">
      <c r="B80" s="11" t="s">
        <v>7</v>
      </c>
      <c r="C80" s="12">
        <v>30.6</v>
      </c>
      <c r="D80" s="12">
        <v>34.5</v>
      </c>
      <c r="E80" s="12">
        <v>36.9</v>
      </c>
      <c r="F80" s="12">
        <v>48.6</v>
      </c>
      <c r="G80" s="13">
        <v>57.9</v>
      </c>
      <c r="H80" s="13">
        <v>52.4</v>
      </c>
      <c r="I80" s="13">
        <v>53.6</v>
      </c>
      <c r="J80" s="13">
        <v>49.9</v>
      </c>
      <c r="K80" s="13">
        <v>53.959958784949926</v>
      </c>
      <c r="L80" s="13">
        <v>65.905156135089143</v>
      </c>
      <c r="M80" s="13">
        <v>65.606630710989961</v>
      </c>
      <c r="N80" s="13">
        <v>66.497941348941694</v>
      </c>
      <c r="O80" s="13">
        <v>68.72670761793961</v>
      </c>
      <c r="P80" s="13">
        <v>72.937463557968869</v>
      </c>
      <c r="Q80" s="13">
        <v>73.603933449066318</v>
      </c>
      <c r="R80" s="13">
        <v>74.110114120700629</v>
      </c>
      <c r="S80" s="13">
        <v>71.972556595544219</v>
      </c>
      <c r="T80" s="13">
        <v>72.513121258809008</v>
      </c>
      <c r="U80" s="13">
        <v>62.788615249864677</v>
      </c>
    </row>
    <row r="81" spans="2:21" ht="12" customHeight="1" x14ac:dyDescent="0.25">
      <c r="B81" s="11" t="s">
        <v>12</v>
      </c>
      <c r="C81" s="12">
        <v>27.9</v>
      </c>
      <c r="D81" s="12">
        <v>25.3</v>
      </c>
      <c r="E81" s="12">
        <v>40.299999999999997</v>
      </c>
      <c r="F81" s="12">
        <v>34.200000000000003</v>
      </c>
      <c r="G81" s="13">
        <v>30.4</v>
      </c>
      <c r="H81" s="13">
        <v>30.4</v>
      </c>
      <c r="I81" s="13">
        <v>34.700000000000003</v>
      </c>
      <c r="J81" s="13">
        <v>37.1</v>
      </c>
      <c r="K81" s="13">
        <v>39.375649413864792</v>
      </c>
      <c r="L81" s="13">
        <v>24.884826888718468</v>
      </c>
      <c r="M81" s="13">
        <v>22.774878104834926</v>
      </c>
      <c r="N81" s="13">
        <v>25.923906327129632</v>
      </c>
      <c r="O81" s="13">
        <v>25.357640431879901</v>
      </c>
      <c r="P81" s="13">
        <v>19.83803978241464</v>
      </c>
      <c r="Q81" s="13">
        <v>20.694051534770033</v>
      </c>
      <c r="R81" s="13">
        <v>22.711599574878651</v>
      </c>
      <c r="S81" s="13">
        <v>23.115543408450399</v>
      </c>
      <c r="T81" s="13">
        <v>21.396914462263698</v>
      </c>
      <c r="U81" s="13">
        <v>31.859603989885482</v>
      </c>
    </row>
    <row r="82" spans="2:21" ht="12" customHeight="1" x14ac:dyDescent="0.25">
      <c r="B82" s="11" t="s">
        <v>13</v>
      </c>
      <c r="C82" s="12">
        <v>0</v>
      </c>
      <c r="D82" s="12">
        <v>1.4</v>
      </c>
      <c r="E82" s="12">
        <v>1.8</v>
      </c>
      <c r="F82" s="12">
        <v>1.3</v>
      </c>
      <c r="G82" s="13">
        <v>1.9</v>
      </c>
      <c r="H82" s="13">
        <v>1.4</v>
      </c>
      <c r="I82" s="13">
        <v>0</v>
      </c>
      <c r="J82" s="13">
        <v>0.2</v>
      </c>
      <c r="K82" s="13">
        <v>1.0477666006942319</v>
      </c>
      <c r="L82" s="13">
        <v>0.88387393299372874</v>
      </c>
      <c r="M82" s="13">
        <v>0.42731253762691696</v>
      </c>
      <c r="N82" s="13">
        <v>0.92538708350303567</v>
      </c>
      <c r="O82" s="13">
        <v>0</v>
      </c>
      <c r="P82" s="13">
        <v>0.56594116187592614</v>
      </c>
      <c r="Q82" s="13">
        <v>0.33509718160586083</v>
      </c>
      <c r="R82" s="13">
        <v>0.88363704750169159</v>
      </c>
      <c r="S82" s="13">
        <v>0.60612467120887592</v>
      </c>
      <c r="T82" s="13">
        <v>0.45748848919820823</v>
      </c>
      <c r="U82" s="13">
        <v>0.68706692194855457</v>
      </c>
    </row>
    <row r="83" spans="2:21" ht="21.75" hidden="1" customHeight="1" x14ac:dyDescent="0.25">
      <c r="B83" s="32" t="s">
        <v>32</v>
      </c>
      <c r="C83" s="12" t="s">
        <v>24</v>
      </c>
      <c r="D83" s="12" t="s">
        <v>24</v>
      </c>
      <c r="E83" s="12" t="s">
        <v>24</v>
      </c>
      <c r="F83" s="12" t="s">
        <v>24</v>
      </c>
      <c r="G83" s="13" t="s">
        <v>24</v>
      </c>
      <c r="H83" s="13" t="s">
        <v>24</v>
      </c>
      <c r="I83" s="13" t="s">
        <v>24</v>
      </c>
      <c r="J83" s="13" t="s">
        <v>24</v>
      </c>
      <c r="K83" s="13" t="s">
        <v>24</v>
      </c>
      <c r="L83" s="9">
        <f>SUM(L84:L86)</f>
        <v>98.819748971073253</v>
      </c>
      <c r="M83" s="9">
        <v>99.088002944395569</v>
      </c>
      <c r="N83" s="9">
        <v>99.501221193384708</v>
      </c>
      <c r="O83" s="9">
        <v>99.629045197779661</v>
      </c>
      <c r="P83" s="9">
        <f>SUM(P84:P86)</f>
        <v>99.380535507846176</v>
      </c>
      <c r="Q83" s="9">
        <v>99.590620101677544</v>
      </c>
      <c r="R83" s="9"/>
      <c r="S83" s="9"/>
      <c r="T83" s="10"/>
    </row>
    <row r="84" spans="2:21" ht="12" hidden="1" customHeight="1" x14ac:dyDescent="0.25">
      <c r="B84" s="11" t="s">
        <v>7</v>
      </c>
      <c r="C84" s="12" t="s">
        <v>24</v>
      </c>
      <c r="D84" s="12" t="s">
        <v>24</v>
      </c>
      <c r="E84" s="12" t="s">
        <v>24</v>
      </c>
      <c r="F84" s="12" t="s">
        <v>24</v>
      </c>
      <c r="G84" s="13" t="s">
        <v>24</v>
      </c>
      <c r="H84" s="13" t="s">
        <v>24</v>
      </c>
      <c r="I84" s="13" t="s">
        <v>24</v>
      </c>
      <c r="J84" s="13" t="s">
        <v>24</v>
      </c>
      <c r="K84" s="13" t="s">
        <v>24</v>
      </c>
      <c r="L84" s="13">
        <v>77.763922159311448</v>
      </c>
      <c r="M84" s="13">
        <v>83.487293899807383</v>
      </c>
      <c r="N84" s="13">
        <v>84.325127273498197</v>
      </c>
      <c r="O84" s="13">
        <v>83.834966862606422</v>
      </c>
      <c r="P84" s="13">
        <v>84.621962362364627</v>
      </c>
      <c r="Q84" s="13">
        <v>86.472885980990483</v>
      </c>
      <c r="R84" s="13"/>
      <c r="S84" s="13"/>
    </row>
    <row r="85" spans="2:21" ht="12" hidden="1" customHeight="1" x14ac:dyDescent="0.25">
      <c r="B85" s="11" t="s">
        <v>12</v>
      </c>
      <c r="C85" s="12" t="s">
        <v>24</v>
      </c>
      <c r="D85" s="12" t="s">
        <v>24</v>
      </c>
      <c r="E85" s="12" t="s">
        <v>24</v>
      </c>
      <c r="F85" s="12" t="s">
        <v>24</v>
      </c>
      <c r="G85" s="13" t="s">
        <v>24</v>
      </c>
      <c r="H85" s="13" t="s">
        <v>24</v>
      </c>
      <c r="I85" s="13" t="s">
        <v>24</v>
      </c>
      <c r="J85" s="13" t="s">
        <v>24</v>
      </c>
      <c r="K85" s="13" t="s">
        <v>24</v>
      </c>
      <c r="L85" s="13">
        <v>20.935595840755187</v>
      </c>
      <c r="M85" s="13">
        <v>15.302575257824142</v>
      </c>
      <c r="N85" s="13">
        <v>14.821742164726388</v>
      </c>
      <c r="O85" s="13">
        <v>15.600184413222514</v>
      </c>
      <c r="P85" s="13">
        <v>14.56730777787836</v>
      </c>
      <c r="Q85" s="13">
        <v>12.941959817366488</v>
      </c>
      <c r="R85" s="13"/>
      <c r="S85" s="13"/>
    </row>
    <row r="86" spans="2:21" ht="12" hidden="1" customHeight="1" x14ac:dyDescent="0.25">
      <c r="B86" s="11" t="s">
        <v>13</v>
      </c>
      <c r="C86" s="12" t="s">
        <v>24</v>
      </c>
      <c r="D86" s="12" t="s">
        <v>24</v>
      </c>
      <c r="E86" s="12" t="s">
        <v>24</v>
      </c>
      <c r="F86" s="12" t="s">
        <v>24</v>
      </c>
      <c r="G86" s="13" t="s">
        <v>24</v>
      </c>
      <c r="H86" s="13" t="s">
        <v>24</v>
      </c>
      <c r="I86" s="13" t="s">
        <v>24</v>
      </c>
      <c r="J86" s="13" t="s">
        <v>24</v>
      </c>
      <c r="K86" s="13" t="s">
        <v>24</v>
      </c>
      <c r="L86" s="13">
        <v>0.12023097100662002</v>
      </c>
      <c r="M86" s="13">
        <v>0.29813378676417363</v>
      </c>
      <c r="N86" s="13">
        <v>0.35435175515991996</v>
      </c>
      <c r="O86" s="13">
        <v>0.19389392195073732</v>
      </c>
      <c r="P86" s="13">
        <v>0.19126536760319229</v>
      </c>
      <c r="Q86" s="13">
        <v>0.17577430332032926</v>
      </c>
      <c r="R86" s="13"/>
      <c r="S86" s="13"/>
    </row>
    <row r="87" spans="2:21" ht="11.25" customHeight="1" thickBot="1" x14ac:dyDescent="0.3">
      <c r="B87" s="20"/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2"/>
      <c r="N87" s="22"/>
      <c r="P87" s="33"/>
      <c r="Q87" s="33"/>
      <c r="R87" s="33"/>
      <c r="S87" s="33"/>
      <c r="T87" s="33"/>
      <c r="U87" s="33"/>
    </row>
    <row r="88" spans="2:21" ht="12" customHeight="1" x14ac:dyDescent="0.25">
      <c r="B88" s="23"/>
      <c r="C88" s="23"/>
      <c r="D88" s="23"/>
      <c r="E88" s="24"/>
      <c r="F88" s="24"/>
      <c r="G88" s="24"/>
      <c r="H88" s="25"/>
      <c r="I88" s="25"/>
      <c r="J88" s="25"/>
      <c r="M88" s="26"/>
      <c r="O88" s="27"/>
      <c r="P88" s="27"/>
      <c r="Q88" s="27"/>
      <c r="R88" s="27"/>
      <c r="U88" s="27" t="s">
        <v>20</v>
      </c>
    </row>
    <row r="89" spans="2:21" ht="12.75" customHeight="1" thickBot="1" x14ac:dyDescent="0.3">
      <c r="B89" s="23"/>
      <c r="C89" s="23"/>
      <c r="D89" s="23"/>
      <c r="E89" s="28"/>
      <c r="F89" s="28"/>
      <c r="G89" s="28"/>
      <c r="H89" s="28"/>
      <c r="I89" s="28"/>
      <c r="J89" s="28"/>
      <c r="M89" s="26"/>
      <c r="O89" s="34"/>
      <c r="P89" s="34"/>
      <c r="Q89" s="34"/>
      <c r="R89" s="34"/>
      <c r="U89" s="34" t="s">
        <v>33</v>
      </c>
    </row>
    <row r="90" spans="2:21" ht="37.5" customHeight="1" thickBot="1" x14ac:dyDescent="0.3">
      <c r="B90" s="5" t="str">
        <f>+B4</f>
        <v>Ámbito geográfico / Profesional de salud</v>
      </c>
      <c r="C90" s="29" t="s">
        <v>2</v>
      </c>
      <c r="D90" s="29" t="s">
        <v>3</v>
      </c>
      <c r="E90" s="29" t="s">
        <v>4</v>
      </c>
      <c r="F90" s="29" t="s">
        <v>5</v>
      </c>
      <c r="G90" s="29">
        <v>2009</v>
      </c>
      <c r="H90" s="29">
        <v>2010</v>
      </c>
      <c r="I90" s="29">
        <v>2011</v>
      </c>
      <c r="J90" s="29">
        <v>2012</v>
      </c>
      <c r="K90" s="29">
        <v>2013</v>
      </c>
      <c r="L90" s="29">
        <v>2014</v>
      </c>
      <c r="M90" s="29">
        <f>M41</f>
        <v>2015</v>
      </c>
      <c r="N90" s="29">
        <v>2016</v>
      </c>
      <c r="O90" s="35">
        <v>2017</v>
      </c>
      <c r="P90" s="29">
        <f>P41</f>
        <v>2018</v>
      </c>
      <c r="Q90" s="29">
        <f>Q41</f>
        <v>2019</v>
      </c>
      <c r="R90" s="29">
        <f>R41</f>
        <v>2020</v>
      </c>
      <c r="S90" s="29">
        <f>S41</f>
        <v>2021</v>
      </c>
      <c r="T90" s="29">
        <v>2022</v>
      </c>
      <c r="U90" s="29">
        <v>2023</v>
      </c>
    </row>
    <row r="91" spans="2:21" ht="8.25" customHeight="1" x14ac:dyDescent="0.25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2:21" ht="12" customHeight="1" x14ac:dyDescent="0.25">
      <c r="B92" s="19" t="s">
        <v>34</v>
      </c>
      <c r="C92" s="12" t="s">
        <v>24</v>
      </c>
      <c r="D92" s="12" t="s">
        <v>24</v>
      </c>
      <c r="E92" s="12" t="s">
        <v>24</v>
      </c>
      <c r="F92" s="12" t="s">
        <v>24</v>
      </c>
      <c r="G92" s="13" t="s">
        <v>24</v>
      </c>
      <c r="H92" s="13" t="s">
        <v>24</v>
      </c>
      <c r="I92" s="13" t="s">
        <v>24</v>
      </c>
      <c r="J92" s="13" t="s">
        <v>24</v>
      </c>
      <c r="K92" s="13" t="s">
        <v>24</v>
      </c>
      <c r="L92" s="9">
        <f>SUM(L93:L95)</f>
        <v>99.042303702669273</v>
      </c>
      <c r="M92" s="9">
        <v>99.281099442111412</v>
      </c>
      <c r="N92" s="9">
        <v>99.547628249299237</v>
      </c>
      <c r="O92" s="9">
        <v>99.705169548750291</v>
      </c>
      <c r="P92" s="9">
        <f>SUM(P93:P95)</f>
        <v>99.486944253027289</v>
      </c>
      <c r="Q92" s="9">
        <v>99.681927587858652</v>
      </c>
      <c r="R92" s="9">
        <v>99.716609297284748</v>
      </c>
      <c r="S92" s="17">
        <v>99.629653866878598</v>
      </c>
      <c r="T92" s="17">
        <v>99.249264596790539</v>
      </c>
      <c r="U92" s="17">
        <v>98.853006958837426</v>
      </c>
    </row>
    <row r="93" spans="2:21" ht="12" customHeight="1" x14ac:dyDescent="0.25">
      <c r="B93" s="11" t="s">
        <v>7</v>
      </c>
      <c r="C93" s="12" t="s">
        <v>24</v>
      </c>
      <c r="D93" s="12" t="s">
        <v>24</v>
      </c>
      <c r="E93" s="12" t="s">
        <v>24</v>
      </c>
      <c r="F93" s="12" t="s">
        <v>24</v>
      </c>
      <c r="G93" s="13" t="s">
        <v>24</v>
      </c>
      <c r="H93" s="13" t="s">
        <v>24</v>
      </c>
      <c r="I93" s="13" t="s">
        <v>24</v>
      </c>
      <c r="J93" s="13" t="s">
        <v>24</v>
      </c>
      <c r="K93" s="13" t="s">
        <v>24</v>
      </c>
      <c r="L93" s="13">
        <v>80.048565911736233</v>
      </c>
      <c r="M93" s="13">
        <v>84.990593306319411</v>
      </c>
      <c r="N93" s="13">
        <v>85.72039876535905</v>
      </c>
      <c r="O93" s="13">
        <v>84.460049089314765</v>
      </c>
      <c r="P93" s="13">
        <v>85.387666736264336</v>
      </c>
      <c r="Q93" s="13">
        <v>87.292954932240889</v>
      </c>
      <c r="R93" s="13">
        <v>77.882561342990229</v>
      </c>
      <c r="S93" s="13">
        <v>84.138928186175832</v>
      </c>
      <c r="T93" s="13">
        <v>87.126000362732299</v>
      </c>
      <c r="U93" s="13">
        <v>88.090851410076482</v>
      </c>
    </row>
    <row r="94" spans="2:21" ht="12" customHeight="1" x14ac:dyDescent="0.25">
      <c r="B94" s="11" t="s">
        <v>12</v>
      </c>
      <c r="C94" s="12" t="s">
        <v>24</v>
      </c>
      <c r="D94" s="12" t="s">
        <v>24</v>
      </c>
      <c r="E94" s="12" t="s">
        <v>24</v>
      </c>
      <c r="F94" s="12" t="s">
        <v>24</v>
      </c>
      <c r="G94" s="13" t="s">
        <v>24</v>
      </c>
      <c r="H94" s="13" t="s">
        <v>24</v>
      </c>
      <c r="I94" s="13" t="s">
        <v>24</v>
      </c>
      <c r="J94" s="13" t="s">
        <v>24</v>
      </c>
      <c r="K94" s="13" t="s">
        <v>24</v>
      </c>
      <c r="L94" s="13">
        <v>18.993737790933039</v>
      </c>
      <c r="M94" s="13">
        <v>13.991898530438313</v>
      </c>
      <c r="N94" s="13">
        <v>13.493779413997883</v>
      </c>
      <c r="O94" s="13">
        <v>15.052726558588873</v>
      </c>
      <c r="P94" s="13">
        <v>13.968855658857048</v>
      </c>
      <c r="Q94" s="13">
        <v>12.230574843796136</v>
      </c>
      <c r="R94" s="13">
        <v>21.403417164610516</v>
      </c>
      <c r="S94" s="13">
        <v>15.323462132358291</v>
      </c>
      <c r="T94" s="13">
        <v>11.790865104527782</v>
      </c>
      <c r="U94" s="13">
        <v>10.500990704378726</v>
      </c>
    </row>
    <row r="95" spans="2:21" ht="12" customHeight="1" x14ac:dyDescent="0.25">
      <c r="B95" s="11" t="s">
        <v>13</v>
      </c>
      <c r="C95" s="12" t="s">
        <v>24</v>
      </c>
      <c r="D95" s="12" t="s">
        <v>24</v>
      </c>
      <c r="E95" s="12" t="s">
        <v>24</v>
      </c>
      <c r="F95" s="12" t="s">
        <v>24</v>
      </c>
      <c r="G95" s="13" t="s">
        <v>24</v>
      </c>
      <c r="H95" s="13" t="s">
        <v>24</v>
      </c>
      <c r="I95" s="13" t="s">
        <v>24</v>
      </c>
      <c r="J95" s="13" t="s">
        <v>24</v>
      </c>
      <c r="K95" s="13" t="s">
        <v>24</v>
      </c>
      <c r="L95" s="13">
        <v>0</v>
      </c>
      <c r="M95" s="13">
        <v>0.29860760535372149</v>
      </c>
      <c r="N95" s="13">
        <v>0.33345006994215415</v>
      </c>
      <c r="O95" s="13">
        <v>0.19239390084664945</v>
      </c>
      <c r="P95" s="13">
        <v>0.13042185790589661</v>
      </c>
      <c r="Q95" s="13">
        <v>0.15839781182139773</v>
      </c>
      <c r="R95" s="13">
        <v>0.43063078968393886</v>
      </c>
      <c r="S95" s="13">
        <v>0.1672635483443993</v>
      </c>
      <c r="T95" s="13">
        <v>0.33239912953052148</v>
      </c>
      <c r="U95" s="13">
        <v>0.26116484438220555</v>
      </c>
    </row>
    <row r="96" spans="2:21" ht="12" customHeight="1" x14ac:dyDescent="0.25">
      <c r="B96" s="19" t="s">
        <v>35</v>
      </c>
      <c r="C96" s="12" t="s">
        <v>24</v>
      </c>
      <c r="D96" s="12" t="s">
        <v>24</v>
      </c>
      <c r="E96" s="12" t="s">
        <v>24</v>
      </c>
      <c r="F96" s="12" t="s">
        <v>24</v>
      </c>
      <c r="G96" s="13" t="s">
        <v>24</v>
      </c>
      <c r="H96" s="13" t="s">
        <v>24</v>
      </c>
      <c r="I96" s="13" t="s">
        <v>24</v>
      </c>
      <c r="J96" s="13" t="s">
        <v>24</v>
      </c>
      <c r="K96" s="13" t="s">
        <v>24</v>
      </c>
      <c r="L96" s="9">
        <f>SUM(L97:L99)</f>
        <v>97.392752219369797</v>
      </c>
      <c r="M96" s="9">
        <v>97.668080494013893</v>
      </c>
      <c r="N96" s="9">
        <v>99.138124396480436</v>
      </c>
      <c r="O96" s="9">
        <v>99.014413510806264</v>
      </c>
      <c r="P96" s="9">
        <f>SUM(P97:P99)</f>
        <v>98.556869297452025</v>
      </c>
      <c r="Q96" s="9">
        <v>98.825912547816017</v>
      </c>
      <c r="R96" s="9">
        <v>99.463347178502488</v>
      </c>
      <c r="S96" s="17">
        <v>98.320649161133517</v>
      </c>
      <c r="T96" s="17">
        <v>98.365673134117444</v>
      </c>
      <c r="U96" s="17">
        <v>99.132675190417459</v>
      </c>
    </row>
    <row r="97" spans="2:21" ht="12" customHeight="1" x14ac:dyDescent="0.25">
      <c r="B97" s="11" t="s">
        <v>7</v>
      </c>
      <c r="C97" s="12" t="s">
        <v>24</v>
      </c>
      <c r="D97" s="12" t="s">
        <v>24</v>
      </c>
      <c r="E97" s="12" t="s">
        <v>24</v>
      </c>
      <c r="F97" s="12" t="s">
        <v>24</v>
      </c>
      <c r="G97" s="13" t="s">
        <v>24</v>
      </c>
      <c r="H97" s="13" t="s">
        <v>24</v>
      </c>
      <c r="I97" s="13" t="s">
        <v>24</v>
      </c>
      <c r="J97" s="13" t="s">
        <v>24</v>
      </c>
      <c r="K97" s="13" t="s">
        <v>24</v>
      </c>
      <c r="L97" s="13">
        <v>63.115034714289386</v>
      </c>
      <c r="M97" s="13">
        <v>72.432880162625651</v>
      </c>
      <c r="N97" s="13">
        <v>73.408282851399733</v>
      </c>
      <c r="O97" s="13">
        <v>78.788022769157251</v>
      </c>
      <c r="P97" s="13">
        <v>78.694960602681533</v>
      </c>
      <c r="Q97" s="13">
        <v>79.604742437269664</v>
      </c>
      <c r="R97" s="13">
        <v>71.065413738116845</v>
      </c>
      <c r="S97" s="13">
        <v>79.706547672844181</v>
      </c>
      <c r="T97" s="13">
        <v>77.589751083159669</v>
      </c>
      <c r="U97" s="13">
        <v>81.27071427896648</v>
      </c>
    </row>
    <row r="98" spans="2:21" ht="12" customHeight="1" x14ac:dyDescent="0.25">
      <c r="B98" s="11" t="s">
        <v>12</v>
      </c>
      <c r="C98" s="12" t="s">
        <v>24</v>
      </c>
      <c r="D98" s="12" t="s">
        <v>24</v>
      </c>
      <c r="E98" s="12" t="s">
        <v>24</v>
      </c>
      <c r="F98" s="12" t="s">
        <v>24</v>
      </c>
      <c r="G98" s="13" t="s">
        <v>24</v>
      </c>
      <c r="H98" s="13" t="s">
        <v>24</v>
      </c>
      <c r="I98" s="13" t="s">
        <v>24</v>
      </c>
      <c r="J98" s="13" t="s">
        <v>24</v>
      </c>
      <c r="K98" s="13" t="s">
        <v>24</v>
      </c>
      <c r="L98" s="13">
        <v>33.386578614704639</v>
      </c>
      <c r="M98" s="13">
        <v>24.940550738593014</v>
      </c>
      <c r="N98" s="13">
        <v>25.211951405446531</v>
      </c>
      <c r="O98" s="13">
        <v>20.020385576844372</v>
      </c>
      <c r="P98" s="13">
        <v>19.199678812226999</v>
      </c>
      <c r="Q98" s="13">
        <v>18.899866290812593</v>
      </c>
      <c r="R98" s="13">
        <v>28.285911520753853</v>
      </c>
      <c r="S98" s="13">
        <v>18.082662939648401</v>
      </c>
      <c r="T98" s="13">
        <v>20.034320904318374</v>
      </c>
      <c r="U98" s="13">
        <v>17.404085442895209</v>
      </c>
    </row>
    <row r="99" spans="2:21" ht="12" customHeight="1" x14ac:dyDescent="0.25">
      <c r="B99" s="11" t="s">
        <v>13</v>
      </c>
      <c r="C99" s="12" t="s">
        <v>24</v>
      </c>
      <c r="D99" s="12" t="s">
        <v>24</v>
      </c>
      <c r="E99" s="12" t="s">
        <v>24</v>
      </c>
      <c r="F99" s="12" t="s">
        <v>24</v>
      </c>
      <c r="G99" s="13" t="s">
        <v>24</v>
      </c>
      <c r="H99" s="13" t="s">
        <v>24</v>
      </c>
      <c r="I99" s="13" t="s">
        <v>24</v>
      </c>
      <c r="J99" s="13" t="s">
        <v>24</v>
      </c>
      <c r="K99" s="13" t="s">
        <v>24</v>
      </c>
      <c r="L99" s="13">
        <v>0.89113889037576566</v>
      </c>
      <c r="M99" s="13">
        <v>0.29464959279552577</v>
      </c>
      <c r="N99" s="13">
        <v>0.51789013963427089</v>
      </c>
      <c r="O99" s="13">
        <v>0.20600516480464331</v>
      </c>
      <c r="P99" s="13">
        <v>0.66222988254349135</v>
      </c>
      <c r="Q99" s="13">
        <v>0.32130381973346561</v>
      </c>
      <c r="R99" s="13">
        <v>0.11202191963202651</v>
      </c>
      <c r="S99" s="13">
        <v>0.53143854864093387</v>
      </c>
      <c r="T99" s="13">
        <v>0.74160114663942267</v>
      </c>
      <c r="U99" s="13">
        <v>0.45787546855589412</v>
      </c>
    </row>
    <row r="100" spans="2:21" ht="12" customHeight="1" x14ac:dyDescent="0.25">
      <c r="B100" s="19" t="s">
        <v>36</v>
      </c>
      <c r="C100" s="8">
        <f t="shared" ref="C100:J100" si="16">+C101+C102+C103</f>
        <v>39.299999999999997</v>
      </c>
      <c r="D100" s="8">
        <f t="shared" si="16"/>
        <v>38.200000000000003</v>
      </c>
      <c r="E100" s="8">
        <f t="shared" si="16"/>
        <v>44.1</v>
      </c>
      <c r="F100" s="8">
        <f t="shared" si="16"/>
        <v>55.4</v>
      </c>
      <c r="G100" s="9">
        <f t="shared" si="16"/>
        <v>52.699999999999996</v>
      </c>
      <c r="H100" s="9">
        <f t="shared" si="16"/>
        <v>46.5</v>
      </c>
      <c r="I100" s="9">
        <f t="shared" si="16"/>
        <v>49.9</v>
      </c>
      <c r="J100" s="9">
        <f t="shared" si="16"/>
        <v>56.8</v>
      </c>
      <c r="K100" s="9">
        <f>+K101+K102+K103</f>
        <v>63.116253913410453</v>
      </c>
      <c r="L100" s="9">
        <f>SUM(L101:L103)</f>
        <v>61.601898342703031</v>
      </c>
      <c r="M100" s="9">
        <v>62.3762843110961</v>
      </c>
      <c r="N100" s="9">
        <v>65.511605553111153</v>
      </c>
      <c r="O100" s="9">
        <v>61.990109982599179</v>
      </c>
      <c r="P100" s="9">
        <f>SUM(P101:P103)</f>
        <v>70.554266834139142</v>
      </c>
      <c r="Q100" s="9">
        <v>70.158601920846294</v>
      </c>
      <c r="R100" s="9">
        <v>73.822818395046909</v>
      </c>
      <c r="S100" s="17">
        <v>75.232197356646068</v>
      </c>
      <c r="T100" s="17">
        <v>77.014028803134352</v>
      </c>
      <c r="U100" s="17">
        <v>77.391606812561236</v>
      </c>
    </row>
    <row r="101" spans="2:21" ht="12" customHeight="1" x14ac:dyDescent="0.25">
      <c r="B101" s="11" t="s">
        <v>7</v>
      </c>
      <c r="C101" s="12">
        <v>20.9</v>
      </c>
      <c r="D101" s="12">
        <v>18.5</v>
      </c>
      <c r="E101" s="12">
        <v>18.600000000000001</v>
      </c>
      <c r="F101" s="12">
        <v>26.8</v>
      </c>
      <c r="G101" s="13">
        <v>25</v>
      </c>
      <c r="H101" s="13">
        <v>14.1</v>
      </c>
      <c r="I101" s="13">
        <v>17.600000000000001</v>
      </c>
      <c r="J101" s="13">
        <v>20.399999999999999</v>
      </c>
      <c r="K101" s="13">
        <v>26.258924866538809</v>
      </c>
      <c r="L101" s="13">
        <v>35.137725717253261</v>
      </c>
      <c r="M101" s="13">
        <v>29.132748365573523</v>
      </c>
      <c r="N101" s="13">
        <v>30.954109333670861</v>
      </c>
      <c r="O101" s="13">
        <v>29.777320570638743</v>
      </c>
      <c r="P101" s="13">
        <v>38.237249059176882</v>
      </c>
      <c r="Q101" s="13">
        <v>39.35006794520401</v>
      </c>
      <c r="R101" s="13">
        <v>32.553430391433785</v>
      </c>
      <c r="S101" s="13">
        <v>39.022928712280695</v>
      </c>
      <c r="T101" s="13">
        <v>38.453318984817912</v>
      </c>
      <c r="U101" s="13">
        <v>40.169718512165034</v>
      </c>
    </row>
    <row r="102" spans="2:21" ht="12" customHeight="1" x14ac:dyDescent="0.25">
      <c r="B102" s="11" t="s">
        <v>12</v>
      </c>
      <c r="C102" s="12">
        <v>18.399999999999999</v>
      </c>
      <c r="D102" s="12">
        <v>13.2</v>
      </c>
      <c r="E102" s="12">
        <v>23.6</v>
      </c>
      <c r="F102" s="12">
        <v>23.7</v>
      </c>
      <c r="G102" s="13">
        <v>25.8</v>
      </c>
      <c r="H102" s="13">
        <v>31.5</v>
      </c>
      <c r="I102" s="13">
        <v>30.2</v>
      </c>
      <c r="J102" s="13">
        <v>35</v>
      </c>
      <c r="K102" s="13">
        <v>34.990302204146332</v>
      </c>
      <c r="L102" s="13">
        <v>25.264803904359972</v>
      </c>
      <c r="M102" s="13">
        <v>30.566273115822153</v>
      </c>
      <c r="N102" s="13">
        <v>32.625322593531415</v>
      </c>
      <c r="O102" s="13">
        <v>30.597323001531755</v>
      </c>
      <c r="P102" s="13">
        <v>29.908467536407446</v>
      </c>
      <c r="Q102" s="13">
        <v>30.110942310852529</v>
      </c>
      <c r="R102" s="13">
        <v>40.017189307090746</v>
      </c>
      <c r="S102" s="13">
        <v>34.54606850535675</v>
      </c>
      <c r="T102" s="13">
        <v>35.917633338360595</v>
      </c>
      <c r="U102" s="13">
        <v>33.342766770355858</v>
      </c>
    </row>
    <row r="103" spans="2:21" ht="12" customHeight="1" x14ac:dyDescent="0.25">
      <c r="B103" s="11" t="s">
        <v>13</v>
      </c>
      <c r="C103" s="12">
        <v>0</v>
      </c>
      <c r="D103" s="12">
        <v>6.5</v>
      </c>
      <c r="E103" s="12">
        <v>1.9</v>
      </c>
      <c r="F103" s="12">
        <v>4.9000000000000004</v>
      </c>
      <c r="G103" s="13">
        <v>1.9</v>
      </c>
      <c r="H103" s="13">
        <v>0.9</v>
      </c>
      <c r="I103" s="13">
        <v>2.1</v>
      </c>
      <c r="J103" s="13">
        <v>1.4</v>
      </c>
      <c r="K103" s="13">
        <v>1.8670268427253178</v>
      </c>
      <c r="L103" s="13">
        <v>1.1993687210898001</v>
      </c>
      <c r="M103" s="13">
        <v>2.6772628297003642</v>
      </c>
      <c r="N103" s="13">
        <v>1.9321736259088285</v>
      </c>
      <c r="O103" s="13">
        <v>1.6154664104286836</v>
      </c>
      <c r="P103" s="13">
        <v>2.4085502385548128</v>
      </c>
      <c r="Q103" s="13">
        <v>0.69759166478968915</v>
      </c>
      <c r="R103" s="13">
        <v>1.2521986965225194</v>
      </c>
      <c r="S103" s="13">
        <v>1.6632001390084943</v>
      </c>
      <c r="T103" s="13">
        <v>2.6430764799556123</v>
      </c>
      <c r="U103" s="13">
        <v>3.8791215300399697</v>
      </c>
    </row>
    <row r="104" spans="2:21" ht="12" customHeight="1" x14ac:dyDescent="0.25">
      <c r="B104" s="19" t="s">
        <v>37</v>
      </c>
      <c r="C104" s="8">
        <f t="shared" ref="C104:J104" si="17">+C105+C106+C107</f>
        <v>51.4</v>
      </c>
      <c r="D104" s="8">
        <f t="shared" si="17"/>
        <v>75.7</v>
      </c>
      <c r="E104" s="8">
        <f t="shared" si="17"/>
        <v>82.199999999999989</v>
      </c>
      <c r="F104" s="8">
        <f t="shared" si="17"/>
        <v>91.5</v>
      </c>
      <c r="G104" s="9">
        <f t="shared" si="17"/>
        <v>90.500000000000014</v>
      </c>
      <c r="H104" s="9">
        <f t="shared" si="17"/>
        <v>87.5</v>
      </c>
      <c r="I104" s="9">
        <f t="shared" si="17"/>
        <v>92.5</v>
      </c>
      <c r="J104" s="9">
        <f t="shared" si="17"/>
        <v>93.3</v>
      </c>
      <c r="K104" s="9">
        <f>+K105+K106+K107</f>
        <v>93.352364668606654</v>
      </c>
      <c r="L104" s="9">
        <f>SUM(L105:L107)</f>
        <v>95.968064883484345</v>
      </c>
      <c r="M104" s="9">
        <v>96.851462091975492</v>
      </c>
      <c r="N104" s="9">
        <v>97.640396130116457</v>
      </c>
      <c r="O104" s="9">
        <v>96.541425481078505</v>
      </c>
      <c r="P104" s="9">
        <f>SUM(P105:P107)</f>
        <v>96.650554504902956</v>
      </c>
      <c r="Q104" s="9">
        <v>96.98623402916563</v>
      </c>
      <c r="R104" s="9">
        <v>98.009480497772543</v>
      </c>
      <c r="S104" s="17">
        <v>98.442664801014018</v>
      </c>
      <c r="T104" s="17">
        <v>98.920849004011771</v>
      </c>
      <c r="U104" s="17">
        <v>96.978753430855249</v>
      </c>
    </row>
    <row r="105" spans="2:21" ht="12" customHeight="1" x14ac:dyDescent="0.25">
      <c r="B105" s="11" t="s">
        <v>7</v>
      </c>
      <c r="C105" s="12">
        <v>27.9</v>
      </c>
      <c r="D105" s="12">
        <v>39.9</v>
      </c>
      <c r="E105" s="12">
        <v>51.2</v>
      </c>
      <c r="F105" s="12">
        <v>53.1</v>
      </c>
      <c r="G105" s="13">
        <v>47.1</v>
      </c>
      <c r="H105" s="13">
        <v>51.4</v>
      </c>
      <c r="I105" s="13">
        <v>54.5</v>
      </c>
      <c r="J105" s="13">
        <v>64.099999999999994</v>
      </c>
      <c r="K105" s="13">
        <v>62.548363943135534</v>
      </c>
      <c r="L105" s="13">
        <v>74.11690249393564</v>
      </c>
      <c r="M105" s="13">
        <v>75.721180569337349</v>
      </c>
      <c r="N105" s="13">
        <v>65.121407810207401</v>
      </c>
      <c r="O105" s="13">
        <v>69.194164375233285</v>
      </c>
      <c r="P105" s="13">
        <v>55.069547418130547</v>
      </c>
      <c r="Q105" s="13">
        <v>65.363694417663751</v>
      </c>
      <c r="R105" s="13">
        <v>61.951499883624614</v>
      </c>
      <c r="S105" s="13">
        <v>69.841919610689828</v>
      </c>
      <c r="T105" s="13">
        <v>64.508428584202775</v>
      </c>
      <c r="U105" s="13">
        <v>72.809916838299131</v>
      </c>
    </row>
    <row r="106" spans="2:21" ht="12" customHeight="1" x14ac:dyDescent="0.25">
      <c r="B106" s="11" t="s">
        <v>12</v>
      </c>
      <c r="C106" s="12">
        <v>23.5</v>
      </c>
      <c r="D106" s="12">
        <v>29.9</v>
      </c>
      <c r="E106" s="12">
        <v>26.9</v>
      </c>
      <c r="F106" s="12">
        <v>35.4</v>
      </c>
      <c r="G106" s="13">
        <v>41.7</v>
      </c>
      <c r="H106" s="13">
        <v>34.6</v>
      </c>
      <c r="I106" s="13">
        <v>36.299999999999997</v>
      </c>
      <c r="J106" s="13">
        <v>27.3</v>
      </c>
      <c r="K106" s="13">
        <v>28.85244866348134</v>
      </c>
      <c r="L106" s="13">
        <v>20.455052491558416</v>
      </c>
      <c r="M106" s="13">
        <v>20.282447150587341</v>
      </c>
      <c r="N106" s="13">
        <v>31.921190900624374</v>
      </c>
      <c r="O106" s="13">
        <v>26.609658818863036</v>
      </c>
      <c r="P106" s="13">
        <v>39.818159487707611</v>
      </c>
      <c r="Q106" s="13">
        <v>30.683133443464811</v>
      </c>
      <c r="R106" s="13">
        <v>33.883604415807554</v>
      </c>
      <c r="S106" s="13">
        <v>27.342524814543733</v>
      </c>
      <c r="T106" s="13">
        <v>33.352671561265524</v>
      </c>
      <c r="U106" s="13">
        <v>22.714306495074744</v>
      </c>
    </row>
    <row r="107" spans="2:21" ht="12" customHeight="1" x14ac:dyDescent="0.25">
      <c r="B107" s="11" t="s">
        <v>13</v>
      </c>
      <c r="C107" s="12">
        <v>0</v>
      </c>
      <c r="D107" s="12">
        <v>5.9</v>
      </c>
      <c r="E107" s="12">
        <v>4.0999999999999996</v>
      </c>
      <c r="F107" s="12">
        <v>3</v>
      </c>
      <c r="G107" s="13">
        <v>1.7</v>
      </c>
      <c r="H107" s="13">
        <v>1.5</v>
      </c>
      <c r="I107" s="13">
        <v>1.7</v>
      </c>
      <c r="J107" s="13">
        <v>1.9</v>
      </c>
      <c r="K107" s="13">
        <v>1.9515520619897686</v>
      </c>
      <c r="L107" s="13">
        <v>1.3961098979902891</v>
      </c>
      <c r="M107" s="13">
        <v>0.84783437205085499</v>
      </c>
      <c r="N107" s="13">
        <v>0.59779741928456442</v>
      </c>
      <c r="O107" s="13">
        <v>0.73760228698218722</v>
      </c>
      <c r="P107" s="13">
        <v>1.7628475990647949</v>
      </c>
      <c r="Q107" s="13">
        <v>0.93940616803708987</v>
      </c>
      <c r="R107" s="13">
        <v>2.1743761983402079</v>
      </c>
      <c r="S107" s="13">
        <v>1.2582203757806614</v>
      </c>
      <c r="T107" s="13">
        <v>1.0597488585431551</v>
      </c>
      <c r="U107" s="13">
        <v>1.4545300974814548</v>
      </c>
    </row>
    <row r="108" spans="2:21" ht="12" customHeight="1" x14ac:dyDescent="0.25">
      <c r="B108" s="19" t="s">
        <v>38</v>
      </c>
      <c r="C108" s="8">
        <f t="shared" ref="C108:J108" si="18">+C109+C110+C111</f>
        <v>80.7</v>
      </c>
      <c r="D108" s="8">
        <f t="shared" si="18"/>
        <v>86.6</v>
      </c>
      <c r="E108" s="8">
        <f t="shared" si="18"/>
        <v>94.2</v>
      </c>
      <c r="F108" s="8">
        <f t="shared" si="18"/>
        <v>95.899999999999991</v>
      </c>
      <c r="G108" s="9">
        <f t="shared" si="18"/>
        <v>97.1</v>
      </c>
      <c r="H108" s="9">
        <f t="shared" si="18"/>
        <v>96.2</v>
      </c>
      <c r="I108" s="9">
        <f t="shared" si="18"/>
        <v>97.200000000000017</v>
      </c>
      <c r="J108" s="9">
        <f t="shared" si="18"/>
        <v>95.5</v>
      </c>
      <c r="K108" s="9">
        <f>+K109+K110+K111</f>
        <v>99.187741011593005</v>
      </c>
      <c r="L108" s="9">
        <f>SUM(L109:L111)</f>
        <v>98.021103682472244</v>
      </c>
      <c r="M108" s="9">
        <v>98.636151511854948</v>
      </c>
      <c r="N108" s="9">
        <v>99.020983836758191</v>
      </c>
      <c r="O108" s="9">
        <v>99.025500756917381</v>
      </c>
      <c r="P108" s="9">
        <f>SUM(P109:P111)</f>
        <v>99.214856529478595</v>
      </c>
      <c r="Q108" s="9">
        <v>99.628649394280586</v>
      </c>
      <c r="R108" s="9">
        <v>99.48746208263745</v>
      </c>
      <c r="S108" s="17">
        <v>99.502482543437537</v>
      </c>
      <c r="T108" s="17">
        <v>99.182394765902842</v>
      </c>
      <c r="U108" s="17">
        <v>99.402889142408327</v>
      </c>
    </row>
    <row r="109" spans="2:21" ht="12" customHeight="1" x14ac:dyDescent="0.25">
      <c r="B109" s="11" t="s">
        <v>7</v>
      </c>
      <c r="C109" s="12">
        <v>50</v>
      </c>
      <c r="D109" s="12">
        <v>48.3</v>
      </c>
      <c r="E109" s="12">
        <v>59.7</v>
      </c>
      <c r="F109" s="12">
        <v>66.599999999999994</v>
      </c>
      <c r="G109" s="13">
        <v>59.5</v>
      </c>
      <c r="H109" s="13">
        <v>53.3</v>
      </c>
      <c r="I109" s="13">
        <v>75.2</v>
      </c>
      <c r="J109" s="13">
        <v>65</v>
      </c>
      <c r="K109" s="13">
        <v>70.152762733116063</v>
      </c>
      <c r="L109" s="13">
        <v>74.175819615459588</v>
      </c>
      <c r="M109" s="13">
        <v>71.861868350456447</v>
      </c>
      <c r="N109" s="13">
        <v>74.692827373242139</v>
      </c>
      <c r="O109" s="13">
        <v>68.459590712796924</v>
      </c>
      <c r="P109" s="13">
        <v>63.823743829702948</v>
      </c>
      <c r="Q109" s="13">
        <v>64.311244228383373</v>
      </c>
      <c r="R109" s="13">
        <v>66.641806455117177</v>
      </c>
      <c r="S109" s="13">
        <v>70.182580997643313</v>
      </c>
      <c r="T109" s="13">
        <v>73.33051096978555</v>
      </c>
      <c r="U109" s="13">
        <v>79.382749370879765</v>
      </c>
    </row>
    <row r="110" spans="2:21" ht="12" customHeight="1" x14ac:dyDescent="0.25">
      <c r="B110" s="11" t="s">
        <v>12</v>
      </c>
      <c r="C110" s="12">
        <v>30.7</v>
      </c>
      <c r="D110" s="12">
        <v>34.9</v>
      </c>
      <c r="E110" s="12">
        <v>31.7</v>
      </c>
      <c r="F110" s="12">
        <v>28.7</v>
      </c>
      <c r="G110" s="13">
        <v>37</v>
      </c>
      <c r="H110" s="13">
        <v>41.7</v>
      </c>
      <c r="I110" s="13">
        <v>20.100000000000001</v>
      </c>
      <c r="J110" s="13">
        <v>30.1</v>
      </c>
      <c r="K110" s="13">
        <v>29.034978278476949</v>
      </c>
      <c r="L110" s="13">
        <v>23.845284067012653</v>
      </c>
      <c r="M110" s="13">
        <v>26.335838624052716</v>
      </c>
      <c r="N110" s="13">
        <v>23.920290072825146</v>
      </c>
      <c r="O110" s="13">
        <v>30.565910044120454</v>
      </c>
      <c r="P110" s="13">
        <v>35.147527931907412</v>
      </c>
      <c r="Q110" s="13">
        <v>35.31740516589749</v>
      </c>
      <c r="R110" s="13">
        <v>32.25576710524539</v>
      </c>
      <c r="S110" s="13">
        <v>28.506223877687436</v>
      </c>
      <c r="T110" s="13">
        <v>25.446434529656702</v>
      </c>
      <c r="U110" s="13">
        <v>19.670675851863869</v>
      </c>
    </row>
    <row r="111" spans="2:21" ht="12" customHeight="1" x14ac:dyDescent="0.25">
      <c r="B111" s="11" t="s">
        <v>13</v>
      </c>
      <c r="C111" s="12">
        <v>0</v>
      </c>
      <c r="D111" s="12">
        <v>3.4</v>
      </c>
      <c r="E111" s="12">
        <v>2.8</v>
      </c>
      <c r="F111" s="12">
        <v>0.6</v>
      </c>
      <c r="G111" s="13">
        <v>0.6</v>
      </c>
      <c r="H111" s="13">
        <v>1.2</v>
      </c>
      <c r="I111" s="13">
        <v>1.9</v>
      </c>
      <c r="J111" s="13">
        <v>0.4</v>
      </c>
      <c r="K111" s="13">
        <v>0</v>
      </c>
      <c r="L111" s="13">
        <v>0</v>
      </c>
      <c r="M111" s="13">
        <v>0.43844453734575911</v>
      </c>
      <c r="N111" s="13">
        <v>0.40786639069086555</v>
      </c>
      <c r="O111" s="13">
        <v>0</v>
      </c>
      <c r="P111" s="13">
        <v>0.24358476786823566</v>
      </c>
      <c r="Q111" s="13">
        <v>0</v>
      </c>
      <c r="R111" s="13">
        <v>0.58988852227517874</v>
      </c>
      <c r="S111" s="13">
        <v>0.81367766810629505</v>
      </c>
      <c r="T111" s="13">
        <v>0.40544926646053803</v>
      </c>
      <c r="U111" s="13">
        <v>0.34946391966473883</v>
      </c>
    </row>
    <row r="112" spans="2:21" ht="12" customHeight="1" x14ac:dyDescent="0.25">
      <c r="B112" s="19" t="s">
        <v>39</v>
      </c>
      <c r="C112" s="8">
        <f t="shared" ref="C112:J112" si="19">+C113+C114+C115</f>
        <v>39.799999999999997</v>
      </c>
      <c r="D112" s="8">
        <f t="shared" si="19"/>
        <v>56.699999999999996</v>
      </c>
      <c r="E112" s="8">
        <f t="shared" si="19"/>
        <v>73.400000000000006</v>
      </c>
      <c r="F112" s="8">
        <f t="shared" si="19"/>
        <v>74.099999999999994</v>
      </c>
      <c r="G112" s="9">
        <f t="shared" si="19"/>
        <v>80.7</v>
      </c>
      <c r="H112" s="9">
        <f t="shared" si="19"/>
        <v>84.2</v>
      </c>
      <c r="I112" s="9">
        <f t="shared" si="19"/>
        <v>86.5</v>
      </c>
      <c r="J112" s="9">
        <f t="shared" si="19"/>
        <v>87.7</v>
      </c>
      <c r="K112" s="9">
        <f>+K113+K114+K115</f>
        <v>79.81036143788873</v>
      </c>
      <c r="L112" s="9">
        <f>SUM(L113:L115)</f>
        <v>85.589715778231422</v>
      </c>
      <c r="M112" s="9">
        <v>89.753713338961973</v>
      </c>
      <c r="N112" s="9">
        <v>88.377570717344526</v>
      </c>
      <c r="O112" s="9">
        <v>91.861573731328917</v>
      </c>
      <c r="P112" s="9">
        <f>SUM(P113:P115)</f>
        <v>95.583259032523799</v>
      </c>
      <c r="Q112" s="9">
        <v>96.119490410462902</v>
      </c>
      <c r="R112" s="9">
        <v>97.919624789142077</v>
      </c>
      <c r="S112" s="17">
        <v>95.849869345801608</v>
      </c>
      <c r="T112" s="17">
        <v>92.879289918376969</v>
      </c>
      <c r="U112" s="17">
        <v>95.885506977137496</v>
      </c>
    </row>
    <row r="113" spans="2:21" ht="12" customHeight="1" x14ac:dyDescent="0.25">
      <c r="B113" s="11" t="s">
        <v>7</v>
      </c>
      <c r="C113" s="12">
        <v>17</v>
      </c>
      <c r="D113" s="12">
        <v>23.2</v>
      </c>
      <c r="E113" s="12">
        <v>33.6</v>
      </c>
      <c r="F113" s="12">
        <v>35.4</v>
      </c>
      <c r="G113" s="13">
        <v>43.4</v>
      </c>
      <c r="H113" s="13">
        <v>37.200000000000003</v>
      </c>
      <c r="I113" s="13">
        <v>35.799999999999997</v>
      </c>
      <c r="J113" s="13">
        <v>53.4</v>
      </c>
      <c r="K113" s="13">
        <v>43.660849532581508</v>
      </c>
      <c r="L113" s="13">
        <v>47.154134283526702</v>
      </c>
      <c r="M113" s="13">
        <v>52.725576137764342</v>
      </c>
      <c r="N113" s="13">
        <v>49.768739981316514</v>
      </c>
      <c r="O113" s="13">
        <v>57.800661467256333</v>
      </c>
      <c r="P113" s="13">
        <v>56.892541981414581</v>
      </c>
      <c r="Q113" s="13">
        <v>54.411846423851088</v>
      </c>
      <c r="R113" s="13">
        <v>56.316865167649851</v>
      </c>
      <c r="S113" s="13">
        <v>50.969586513614594</v>
      </c>
      <c r="T113" s="13">
        <v>64.803883940261102</v>
      </c>
      <c r="U113" s="13">
        <v>69.190747622776627</v>
      </c>
    </row>
    <row r="114" spans="2:21" ht="12" customHeight="1" x14ac:dyDescent="0.25">
      <c r="B114" s="11" t="s">
        <v>12</v>
      </c>
      <c r="C114" s="12">
        <v>22.8</v>
      </c>
      <c r="D114" s="12">
        <v>23.9</v>
      </c>
      <c r="E114" s="12">
        <v>32.799999999999997</v>
      </c>
      <c r="F114" s="12">
        <v>33.1</v>
      </c>
      <c r="G114" s="13">
        <v>28.3</v>
      </c>
      <c r="H114" s="13">
        <v>41.2</v>
      </c>
      <c r="I114" s="13">
        <v>47.2</v>
      </c>
      <c r="J114" s="13">
        <v>29.5</v>
      </c>
      <c r="K114" s="13">
        <v>35.034485608645753</v>
      </c>
      <c r="L114" s="13">
        <v>36.00603264567804</v>
      </c>
      <c r="M114" s="13">
        <v>34.536992111788962</v>
      </c>
      <c r="N114" s="13">
        <v>36.475417882616647</v>
      </c>
      <c r="O114" s="13">
        <v>32.335940965738168</v>
      </c>
      <c r="P114" s="13">
        <v>37.943528688088307</v>
      </c>
      <c r="Q114" s="13">
        <v>41.192545652658666</v>
      </c>
      <c r="R114" s="13">
        <v>39.948310717449885</v>
      </c>
      <c r="S114" s="13">
        <v>43.066577466499361</v>
      </c>
      <c r="T114" s="13">
        <v>27.4957241265734</v>
      </c>
      <c r="U114" s="13">
        <v>25.619601658349556</v>
      </c>
    </row>
    <row r="115" spans="2:21" ht="12" customHeight="1" x14ac:dyDescent="0.25">
      <c r="B115" s="11" t="s">
        <v>13</v>
      </c>
      <c r="C115" s="12">
        <v>0</v>
      </c>
      <c r="D115" s="12">
        <v>9.6</v>
      </c>
      <c r="E115" s="12">
        <v>7</v>
      </c>
      <c r="F115" s="12">
        <v>5.6</v>
      </c>
      <c r="G115" s="13">
        <v>9</v>
      </c>
      <c r="H115" s="13">
        <v>5.8</v>
      </c>
      <c r="I115" s="13">
        <v>3.5</v>
      </c>
      <c r="J115" s="13">
        <v>4.8</v>
      </c>
      <c r="K115" s="13">
        <v>1.1150262966614664</v>
      </c>
      <c r="L115" s="13">
        <v>2.4295488490266868</v>
      </c>
      <c r="M115" s="13">
        <v>2.4911450894086586</v>
      </c>
      <c r="N115" s="13">
        <v>2.133412853411349</v>
      </c>
      <c r="O115" s="13">
        <v>1.7249712983344185</v>
      </c>
      <c r="P115" s="13">
        <v>0.74718836302090896</v>
      </c>
      <c r="Q115" s="13">
        <v>0.5150983339530929</v>
      </c>
      <c r="R115" s="13">
        <v>1.6544489040424075</v>
      </c>
      <c r="S115" s="13">
        <v>1.8137053656881841</v>
      </c>
      <c r="T115" s="13">
        <v>0.5796818515425578</v>
      </c>
      <c r="U115" s="13">
        <v>1.0751576960110651</v>
      </c>
    </row>
    <row r="116" spans="2:21" ht="12" customHeight="1" x14ac:dyDescent="0.25">
      <c r="B116" s="19" t="s">
        <v>40</v>
      </c>
      <c r="C116" s="8">
        <f t="shared" ref="C116:J116" si="20">+C117+C118+C119</f>
        <v>50.7</v>
      </c>
      <c r="D116" s="8">
        <f t="shared" si="20"/>
        <v>66.2</v>
      </c>
      <c r="E116" s="8">
        <f t="shared" si="20"/>
        <v>76.099999999999994</v>
      </c>
      <c r="F116" s="8">
        <f t="shared" si="20"/>
        <v>72.900000000000006</v>
      </c>
      <c r="G116" s="9">
        <f t="shared" si="20"/>
        <v>85.600000000000009</v>
      </c>
      <c r="H116" s="9">
        <f t="shared" si="20"/>
        <v>84.4</v>
      </c>
      <c r="I116" s="9">
        <f t="shared" si="20"/>
        <v>79.199999999999989</v>
      </c>
      <c r="J116" s="9">
        <f t="shared" si="20"/>
        <v>80.3</v>
      </c>
      <c r="K116" s="9">
        <f>+K117+K118+K119</f>
        <v>80.466440775146978</v>
      </c>
      <c r="L116" s="9">
        <f>SUM(L117:L119)</f>
        <v>85.145390841511528</v>
      </c>
      <c r="M116" s="9">
        <v>88.223179532616996</v>
      </c>
      <c r="N116" s="9">
        <v>87.571793281930013</v>
      </c>
      <c r="O116" s="9">
        <v>92.714422752215413</v>
      </c>
      <c r="P116" s="9">
        <f>SUM(P117:P119)</f>
        <v>90.983448523566182</v>
      </c>
      <c r="Q116" s="9">
        <v>92.264608135220314</v>
      </c>
      <c r="R116" s="9">
        <v>93.684005043955707</v>
      </c>
      <c r="S116" s="17">
        <v>90.812808413734132</v>
      </c>
      <c r="T116" s="17">
        <v>93.742337957984574</v>
      </c>
      <c r="U116" s="17">
        <v>93.443076149571908</v>
      </c>
    </row>
    <row r="117" spans="2:21" ht="12" customHeight="1" x14ac:dyDescent="0.25">
      <c r="B117" s="11" t="s">
        <v>7</v>
      </c>
      <c r="C117" s="12">
        <v>21.7</v>
      </c>
      <c r="D117" s="12">
        <v>29.7</v>
      </c>
      <c r="E117" s="12">
        <v>36.1</v>
      </c>
      <c r="F117" s="12">
        <v>39.9</v>
      </c>
      <c r="G117" s="13">
        <v>49</v>
      </c>
      <c r="H117" s="13">
        <v>54.7</v>
      </c>
      <c r="I117" s="13">
        <v>49.1</v>
      </c>
      <c r="J117" s="13">
        <v>44.8</v>
      </c>
      <c r="K117" s="13">
        <v>52.094408849299036</v>
      </c>
      <c r="L117" s="13">
        <v>55.922202344800368</v>
      </c>
      <c r="M117" s="13">
        <v>59.605647132477415</v>
      </c>
      <c r="N117" s="13">
        <v>61.670349333305566</v>
      </c>
      <c r="O117" s="13">
        <v>66.744559825543092</v>
      </c>
      <c r="P117" s="13">
        <v>65.279765363508801</v>
      </c>
      <c r="Q117" s="13">
        <v>64.886583134026438</v>
      </c>
      <c r="R117" s="13">
        <v>67.402988479308704</v>
      </c>
      <c r="S117" s="13">
        <v>65.160408945608907</v>
      </c>
      <c r="T117" s="13">
        <v>71.505040985689519</v>
      </c>
      <c r="U117" s="13">
        <v>70.5775868786057</v>
      </c>
    </row>
    <row r="118" spans="2:21" ht="12" customHeight="1" x14ac:dyDescent="0.25">
      <c r="B118" s="11" t="s">
        <v>12</v>
      </c>
      <c r="C118" s="12">
        <v>29</v>
      </c>
      <c r="D118" s="12">
        <v>34.5</v>
      </c>
      <c r="E118" s="12">
        <v>37.5</v>
      </c>
      <c r="F118" s="12">
        <v>32</v>
      </c>
      <c r="G118" s="13">
        <v>35.200000000000003</v>
      </c>
      <c r="H118" s="13">
        <v>28</v>
      </c>
      <c r="I118" s="13">
        <v>28.5</v>
      </c>
      <c r="J118" s="13">
        <v>34</v>
      </c>
      <c r="K118" s="13">
        <v>27.073109921167315</v>
      </c>
      <c r="L118" s="13">
        <v>26.944796316903613</v>
      </c>
      <c r="M118" s="13">
        <v>27.368531891910951</v>
      </c>
      <c r="N118" s="13">
        <v>24.678180627334861</v>
      </c>
      <c r="O118" s="13">
        <v>25.038307016397297</v>
      </c>
      <c r="P118" s="13">
        <v>24.350958087654636</v>
      </c>
      <c r="Q118" s="13">
        <v>26.405781384638665</v>
      </c>
      <c r="R118" s="13">
        <v>25.333907812009652</v>
      </c>
      <c r="S118" s="13">
        <v>24.58736885502632</v>
      </c>
      <c r="T118" s="13">
        <v>21.356573661876862</v>
      </c>
      <c r="U118" s="13">
        <v>22.59082976798183</v>
      </c>
    </row>
    <row r="119" spans="2:21" ht="12" customHeight="1" x14ac:dyDescent="0.25">
      <c r="B119" s="11" t="s">
        <v>13</v>
      </c>
      <c r="C119" s="12">
        <v>0</v>
      </c>
      <c r="D119" s="12">
        <v>2</v>
      </c>
      <c r="E119" s="12">
        <v>2.5</v>
      </c>
      <c r="F119" s="12">
        <v>1</v>
      </c>
      <c r="G119" s="13">
        <v>1.4</v>
      </c>
      <c r="H119" s="13">
        <v>1.7</v>
      </c>
      <c r="I119" s="13">
        <v>1.6</v>
      </c>
      <c r="J119" s="13">
        <v>1.5</v>
      </c>
      <c r="K119" s="13">
        <v>1.2989220046806198</v>
      </c>
      <c r="L119" s="13">
        <v>2.2783921798075486</v>
      </c>
      <c r="M119" s="13">
        <v>1.2490005082285134</v>
      </c>
      <c r="N119" s="13">
        <v>1.2232633212895487</v>
      </c>
      <c r="O119" s="13">
        <v>0.93155591027501583</v>
      </c>
      <c r="P119" s="13">
        <v>1.352725072402748</v>
      </c>
      <c r="Q119" s="13">
        <v>0.97224361655571057</v>
      </c>
      <c r="R119" s="13">
        <v>0.94710875263740135</v>
      </c>
      <c r="S119" s="13">
        <v>1.0650306130990532</v>
      </c>
      <c r="T119" s="13">
        <v>0.88072331041800078</v>
      </c>
      <c r="U119" s="13">
        <v>0.27465950298449426</v>
      </c>
    </row>
    <row r="120" spans="2:21" ht="12" customHeight="1" x14ac:dyDescent="0.25">
      <c r="B120" s="19" t="s">
        <v>41</v>
      </c>
      <c r="C120" s="8">
        <f t="shared" ref="C120:J120" si="21">+C121+C122+C123</f>
        <v>27.4</v>
      </c>
      <c r="D120" s="8">
        <f t="shared" si="21"/>
        <v>27.799999999999997</v>
      </c>
      <c r="E120" s="8">
        <f t="shared" si="21"/>
        <v>47.1</v>
      </c>
      <c r="F120" s="8">
        <f t="shared" si="21"/>
        <v>51.8</v>
      </c>
      <c r="G120" s="9">
        <f t="shared" si="21"/>
        <v>64.2</v>
      </c>
      <c r="H120" s="9">
        <f t="shared" si="21"/>
        <v>72.5</v>
      </c>
      <c r="I120" s="9">
        <f t="shared" si="21"/>
        <v>75.199999999999989</v>
      </c>
      <c r="J120" s="9">
        <f t="shared" si="21"/>
        <v>74.5</v>
      </c>
      <c r="K120" s="9">
        <f>+K121+K122+K123</f>
        <v>80.611378156531728</v>
      </c>
      <c r="L120" s="9">
        <f>SUM(L121:L123)</f>
        <v>79.747405834823368</v>
      </c>
      <c r="M120" s="9">
        <v>85.411196460981884</v>
      </c>
      <c r="N120" s="9">
        <v>91.810498144281837</v>
      </c>
      <c r="O120" s="9">
        <v>93.138572234677184</v>
      </c>
      <c r="P120" s="9">
        <f>SUM(P121:P123)</f>
        <v>92.155887440055636</v>
      </c>
      <c r="Q120" s="9">
        <v>92.83890403518572</v>
      </c>
      <c r="R120" s="9">
        <v>95.09306877596552</v>
      </c>
      <c r="S120" s="17">
        <v>95.991196403313381</v>
      </c>
      <c r="T120" s="17">
        <v>96.055885237808198</v>
      </c>
      <c r="U120" s="17">
        <v>98.712925993526028</v>
      </c>
    </row>
    <row r="121" spans="2:21" ht="12" customHeight="1" x14ac:dyDescent="0.25">
      <c r="B121" s="11" t="s">
        <v>7</v>
      </c>
      <c r="C121" s="12">
        <v>12.9</v>
      </c>
      <c r="D121" s="12">
        <v>13.4</v>
      </c>
      <c r="E121" s="12">
        <v>25</v>
      </c>
      <c r="F121" s="12">
        <v>23.7</v>
      </c>
      <c r="G121" s="13">
        <v>27.1</v>
      </c>
      <c r="H121" s="13">
        <v>27.7</v>
      </c>
      <c r="I121" s="13">
        <v>40.299999999999997</v>
      </c>
      <c r="J121" s="13">
        <v>39.299999999999997</v>
      </c>
      <c r="K121" s="13">
        <v>37.075437661896181</v>
      </c>
      <c r="L121" s="13">
        <v>37.132050591004869</v>
      </c>
      <c r="M121" s="13">
        <v>46.411626190807851</v>
      </c>
      <c r="N121" s="13">
        <v>58.116552329229364</v>
      </c>
      <c r="O121" s="13">
        <v>60.883843344287449</v>
      </c>
      <c r="P121" s="13">
        <v>64.523368362626883</v>
      </c>
      <c r="Q121" s="13">
        <v>57.91814148698333</v>
      </c>
      <c r="R121" s="13">
        <v>68.930282593839948</v>
      </c>
      <c r="S121" s="13">
        <v>66.054747380262924</v>
      </c>
      <c r="T121" s="13">
        <v>70.900701455457835</v>
      </c>
      <c r="U121" s="13">
        <v>81.003921136086873</v>
      </c>
    </row>
    <row r="122" spans="2:21" ht="12" customHeight="1" x14ac:dyDescent="0.25">
      <c r="B122" s="11" t="s">
        <v>12</v>
      </c>
      <c r="C122" s="12">
        <v>14.5</v>
      </c>
      <c r="D122" s="12">
        <v>9.5</v>
      </c>
      <c r="E122" s="12">
        <v>20.6</v>
      </c>
      <c r="F122" s="12">
        <v>25.1</v>
      </c>
      <c r="G122" s="13">
        <v>32.200000000000003</v>
      </c>
      <c r="H122" s="13">
        <v>42</v>
      </c>
      <c r="I122" s="13">
        <v>33.4</v>
      </c>
      <c r="J122" s="13">
        <v>31.6</v>
      </c>
      <c r="K122" s="13">
        <v>41.759466882041927</v>
      </c>
      <c r="L122" s="13">
        <v>40.846040549098021</v>
      </c>
      <c r="M122" s="13">
        <v>34.867242177026945</v>
      </c>
      <c r="N122" s="13">
        <v>30.83182710777853</v>
      </c>
      <c r="O122" s="13">
        <v>30.91922963948069</v>
      </c>
      <c r="P122" s="13">
        <v>26.093551889828408</v>
      </c>
      <c r="Q122" s="13">
        <v>34.371073522711356</v>
      </c>
      <c r="R122" s="13">
        <v>25.519216281724049</v>
      </c>
      <c r="S122" s="13">
        <v>29.239029106210669</v>
      </c>
      <c r="T122" s="13">
        <v>24.66109822953549</v>
      </c>
      <c r="U122" s="13">
        <v>17.26039966489726</v>
      </c>
    </row>
    <row r="123" spans="2:21" ht="12" customHeight="1" x14ac:dyDescent="0.25">
      <c r="B123" s="11" t="s">
        <v>13</v>
      </c>
      <c r="C123" s="12">
        <v>0</v>
      </c>
      <c r="D123" s="12">
        <v>4.9000000000000004</v>
      </c>
      <c r="E123" s="12">
        <v>1.5</v>
      </c>
      <c r="F123" s="12">
        <v>3</v>
      </c>
      <c r="G123" s="13">
        <v>4.9000000000000004</v>
      </c>
      <c r="H123" s="13">
        <v>2.8</v>
      </c>
      <c r="I123" s="13">
        <v>1.5</v>
      </c>
      <c r="J123" s="13">
        <v>3.6</v>
      </c>
      <c r="K123" s="13">
        <v>1.776473612593622</v>
      </c>
      <c r="L123" s="13">
        <v>1.7693146947204825</v>
      </c>
      <c r="M123" s="13">
        <v>4.1323280931469784</v>
      </c>
      <c r="N123" s="13">
        <v>2.8621187072739547</v>
      </c>
      <c r="O123" s="13">
        <v>1.3354992509090362</v>
      </c>
      <c r="P123" s="13">
        <v>1.5389671876003521</v>
      </c>
      <c r="Q123" s="13">
        <v>0.54968902549095355</v>
      </c>
      <c r="R123" s="13">
        <v>0.64356990040137707</v>
      </c>
      <c r="S123" s="13">
        <v>0.69741991684024274</v>
      </c>
      <c r="T123" s="13">
        <v>0.49408555281469213</v>
      </c>
      <c r="U123" s="13">
        <v>0.44860519254183345</v>
      </c>
    </row>
    <row r="124" spans="2:21" ht="12" customHeight="1" x14ac:dyDescent="0.25">
      <c r="B124" s="19" t="s">
        <v>42</v>
      </c>
      <c r="C124" s="8">
        <f t="shared" ref="C124:J124" si="22">+C125+C126+C127</f>
        <v>48.599999999999994</v>
      </c>
      <c r="D124" s="8">
        <f t="shared" si="22"/>
        <v>48.4</v>
      </c>
      <c r="E124" s="8">
        <f t="shared" si="22"/>
        <v>67.7</v>
      </c>
      <c r="F124" s="8">
        <f t="shared" si="22"/>
        <v>71.899999999999991</v>
      </c>
      <c r="G124" s="9">
        <f t="shared" si="22"/>
        <v>66.099999999999994</v>
      </c>
      <c r="H124" s="9">
        <f t="shared" si="22"/>
        <v>73.099999999999994</v>
      </c>
      <c r="I124" s="9">
        <f t="shared" si="22"/>
        <v>72.199999999999989</v>
      </c>
      <c r="J124" s="9">
        <f t="shared" si="22"/>
        <v>83.899999999999991</v>
      </c>
      <c r="K124" s="9">
        <f>+K125+K126+K127</f>
        <v>86.351087635556183</v>
      </c>
      <c r="L124" s="9">
        <f>SUM(L125:L127)</f>
        <v>86.243549657159406</v>
      </c>
      <c r="M124" s="9">
        <v>85.673859661653211</v>
      </c>
      <c r="N124" s="9">
        <v>91.663262521098048</v>
      </c>
      <c r="O124" s="9">
        <v>92.466563500917928</v>
      </c>
      <c r="P124" s="9">
        <f>SUM(P125:P127)</f>
        <v>89.820459369834495</v>
      </c>
      <c r="Q124" s="9">
        <v>91.686180389942308</v>
      </c>
      <c r="R124" s="9">
        <v>93.215946336618742</v>
      </c>
      <c r="S124" s="17">
        <v>92.948933124633044</v>
      </c>
      <c r="T124" s="17">
        <v>93.193403250206103</v>
      </c>
      <c r="U124" s="17">
        <v>93.675646917137783</v>
      </c>
    </row>
    <row r="125" spans="2:21" ht="12" customHeight="1" x14ac:dyDescent="0.25">
      <c r="B125" s="11" t="s">
        <v>7</v>
      </c>
      <c r="C125" s="12">
        <v>25.4</v>
      </c>
      <c r="D125" s="12">
        <v>24.2</v>
      </c>
      <c r="E125" s="12">
        <v>32.700000000000003</v>
      </c>
      <c r="F125" s="12">
        <v>31.3</v>
      </c>
      <c r="G125" s="13">
        <v>31</v>
      </c>
      <c r="H125" s="13">
        <v>26.7</v>
      </c>
      <c r="I125" s="13">
        <v>33.9</v>
      </c>
      <c r="J125" s="13">
        <v>34.6</v>
      </c>
      <c r="K125" s="13">
        <v>33.370220214532104</v>
      </c>
      <c r="L125" s="13">
        <v>46.005991506660102</v>
      </c>
      <c r="M125" s="13">
        <v>41.071154082835342</v>
      </c>
      <c r="N125" s="13">
        <v>38.41776394966692</v>
      </c>
      <c r="O125" s="13">
        <v>44.180617089770074</v>
      </c>
      <c r="P125" s="13">
        <v>51.140745432107579</v>
      </c>
      <c r="Q125" s="13">
        <v>49.691419887173247</v>
      </c>
      <c r="R125" s="13">
        <v>55.405724042173702</v>
      </c>
      <c r="S125" s="13">
        <v>52.006691529214741</v>
      </c>
      <c r="T125" s="13">
        <v>48.201521436560732</v>
      </c>
      <c r="U125" s="13">
        <v>55.69906596446701</v>
      </c>
    </row>
    <row r="126" spans="2:21" ht="12" customHeight="1" x14ac:dyDescent="0.25">
      <c r="B126" s="11" t="s">
        <v>12</v>
      </c>
      <c r="C126" s="12">
        <v>23.2</v>
      </c>
      <c r="D126" s="12">
        <v>16.600000000000001</v>
      </c>
      <c r="E126" s="12">
        <v>33.700000000000003</v>
      </c>
      <c r="F126" s="12">
        <v>35.799999999999997</v>
      </c>
      <c r="G126" s="13">
        <v>32.299999999999997</v>
      </c>
      <c r="H126" s="13">
        <v>43.8</v>
      </c>
      <c r="I126" s="13">
        <v>37.799999999999997</v>
      </c>
      <c r="J126" s="13">
        <v>48</v>
      </c>
      <c r="K126" s="13">
        <v>51.487809450218379</v>
      </c>
      <c r="L126" s="13">
        <v>38.986947334701078</v>
      </c>
      <c r="M126" s="13">
        <v>42.864985579073327</v>
      </c>
      <c r="N126" s="13">
        <v>52.553636936280654</v>
      </c>
      <c r="O126" s="13">
        <v>47.601026063141276</v>
      </c>
      <c r="P126" s="13">
        <v>38.167217533124195</v>
      </c>
      <c r="Q126" s="13">
        <v>41.228244083059288</v>
      </c>
      <c r="R126" s="13">
        <v>37.312399121407061</v>
      </c>
      <c r="S126" s="13">
        <v>39.869213383937684</v>
      </c>
      <c r="T126" s="13">
        <v>43.824468746533483</v>
      </c>
      <c r="U126" s="13">
        <v>37.047972399693748</v>
      </c>
    </row>
    <row r="127" spans="2:21" ht="12" customHeight="1" x14ac:dyDescent="0.25">
      <c r="B127" s="11" t="s">
        <v>13</v>
      </c>
      <c r="C127" s="12">
        <v>0</v>
      </c>
      <c r="D127" s="12">
        <v>7.6</v>
      </c>
      <c r="E127" s="12">
        <v>1.3</v>
      </c>
      <c r="F127" s="12">
        <v>4.8</v>
      </c>
      <c r="G127" s="13">
        <v>2.8</v>
      </c>
      <c r="H127" s="13">
        <v>2.6</v>
      </c>
      <c r="I127" s="13">
        <v>0.5</v>
      </c>
      <c r="J127" s="13">
        <v>1.3</v>
      </c>
      <c r="K127" s="13">
        <v>1.4930579708056908</v>
      </c>
      <c r="L127" s="13">
        <v>1.250610815798225</v>
      </c>
      <c r="M127" s="13">
        <v>1.7377199997444779</v>
      </c>
      <c r="N127" s="13">
        <v>0.69186163515042787</v>
      </c>
      <c r="O127" s="13">
        <v>0.68492034800657053</v>
      </c>
      <c r="P127" s="13">
        <v>0.51249640460271262</v>
      </c>
      <c r="Q127" s="13">
        <v>0.76651641971003048</v>
      </c>
      <c r="R127" s="13">
        <v>0.49782317303821155</v>
      </c>
      <c r="S127" s="13">
        <v>1.0730282114806489</v>
      </c>
      <c r="T127" s="13">
        <v>1.1674130671115117</v>
      </c>
      <c r="U127" s="13">
        <v>0.92860855297729439</v>
      </c>
    </row>
    <row r="128" spans="2:21" ht="12" customHeight="1" x14ac:dyDescent="0.25">
      <c r="B128" s="7" t="s">
        <v>43</v>
      </c>
      <c r="C128" s="8">
        <f t="shared" ref="C128:J128" si="23">+C129+C130+C131</f>
        <v>75.099999999999994</v>
      </c>
      <c r="D128" s="8">
        <f t="shared" si="23"/>
        <v>87.2</v>
      </c>
      <c r="E128" s="8">
        <f t="shared" si="23"/>
        <v>93.5</v>
      </c>
      <c r="F128" s="8">
        <f t="shared" si="23"/>
        <v>92.100000000000009</v>
      </c>
      <c r="G128" s="9">
        <f t="shared" si="23"/>
        <v>95</v>
      </c>
      <c r="H128" s="9">
        <f t="shared" si="23"/>
        <v>94.8</v>
      </c>
      <c r="I128" s="9">
        <f t="shared" si="23"/>
        <v>94.699999999999989</v>
      </c>
      <c r="J128" s="9">
        <f t="shared" si="23"/>
        <v>97.9</v>
      </c>
      <c r="K128" s="9">
        <f>+K129+K130+K131</f>
        <v>96.845810493389521</v>
      </c>
      <c r="L128" s="9">
        <f>SUM(L129:L131)</f>
        <v>96.252888703412026</v>
      </c>
      <c r="M128" s="9">
        <v>97.639604122014319</v>
      </c>
      <c r="N128" s="9">
        <v>98.082917576388667</v>
      </c>
      <c r="O128" s="9">
        <v>98.667454932223677</v>
      </c>
      <c r="P128" s="9">
        <f>SUM(P129:P131)</f>
        <v>98.194864487691802</v>
      </c>
      <c r="Q128" s="9">
        <v>98.82945879108766</v>
      </c>
      <c r="R128" s="9">
        <v>98.723764330816081</v>
      </c>
      <c r="S128" s="17">
        <v>98.92765719974858</v>
      </c>
      <c r="T128" s="17">
        <v>99.229298785432945</v>
      </c>
      <c r="U128" s="17">
        <v>99.241934914897882</v>
      </c>
    </row>
    <row r="129" spans="2:21" ht="12" customHeight="1" x14ac:dyDescent="0.25">
      <c r="B129" s="11" t="s">
        <v>7</v>
      </c>
      <c r="C129" s="12">
        <v>43.1</v>
      </c>
      <c r="D129" s="12">
        <v>57.8</v>
      </c>
      <c r="E129" s="12">
        <v>67.7</v>
      </c>
      <c r="F129" s="12">
        <v>54</v>
      </c>
      <c r="G129" s="13">
        <v>56.9</v>
      </c>
      <c r="H129" s="13">
        <v>55.1</v>
      </c>
      <c r="I129" s="13">
        <v>52.2</v>
      </c>
      <c r="J129" s="13">
        <v>70.099999999999994</v>
      </c>
      <c r="K129" s="13">
        <v>60.558965376898612</v>
      </c>
      <c r="L129" s="13">
        <v>58.711852468736026</v>
      </c>
      <c r="M129" s="13">
        <v>62.374357749036292</v>
      </c>
      <c r="N129" s="13">
        <v>71.685030693308335</v>
      </c>
      <c r="O129" s="13">
        <v>76.780940496164789</v>
      </c>
      <c r="P129" s="13">
        <v>67.50883405533223</v>
      </c>
      <c r="Q129" s="13">
        <v>72.525424695999675</v>
      </c>
      <c r="R129" s="13">
        <v>71.890984622516839</v>
      </c>
      <c r="S129" s="13">
        <v>70.96281813233125</v>
      </c>
      <c r="T129" s="13">
        <v>71.86114148289893</v>
      </c>
      <c r="U129" s="13">
        <v>72.397488762847942</v>
      </c>
    </row>
    <row r="130" spans="2:21" ht="12" customHeight="1" x14ac:dyDescent="0.25">
      <c r="B130" s="11" t="s">
        <v>12</v>
      </c>
      <c r="C130" s="12">
        <v>32</v>
      </c>
      <c r="D130" s="12">
        <v>25.7</v>
      </c>
      <c r="E130" s="12">
        <v>25.8</v>
      </c>
      <c r="F130" s="12">
        <v>37.200000000000003</v>
      </c>
      <c r="G130" s="13">
        <v>34.9</v>
      </c>
      <c r="H130" s="13">
        <v>37.4</v>
      </c>
      <c r="I130" s="13">
        <v>40.9</v>
      </c>
      <c r="J130" s="13">
        <v>26.4</v>
      </c>
      <c r="K130" s="13">
        <v>35.91106484179938</v>
      </c>
      <c r="L130" s="13">
        <v>36.605618862788873</v>
      </c>
      <c r="M130" s="13">
        <v>33.888588655355043</v>
      </c>
      <c r="N130" s="13">
        <v>26.177913577366045</v>
      </c>
      <c r="O130" s="13">
        <v>20.57550863340564</v>
      </c>
      <c r="P130" s="13">
        <v>30.281782846494369</v>
      </c>
      <c r="Q130" s="13">
        <v>26.067802318752726</v>
      </c>
      <c r="R130" s="13">
        <v>25.929258655256426</v>
      </c>
      <c r="S130" s="13">
        <v>27.887706821252177</v>
      </c>
      <c r="T130" s="13">
        <v>26.828162734816992</v>
      </c>
      <c r="U130" s="13">
        <v>26.562256022476227</v>
      </c>
    </row>
    <row r="131" spans="2:21" ht="12" customHeight="1" x14ac:dyDescent="0.25">
      <c r="B131" s="11" t="s">
        <v>13</v>
      </c>
      <c r="C131" s="12">
        <v>0</v>
      </c>
      <c r="D131" s="12">
        <v>3.7</v>
      </c>
      <c r="E131" s="12">
        <v>0</v>
      </c>
      <c r="F131" s="12">
        <v>0.9</v>
      </c>
      <c r="G131" s="13">
        <v>3.2</v>
      </c>
      <c r="H131" s="13">
        <v>2.2999999999999998</v>
      </c>
      <c r="I131" s="13">
        <v>1.6</v>
      </c>
      <c r="J131" s="13">
        <v>1.4</v>
      </c>
      <c r="K131" s="13">
        <v>0.37578027469153075</v>
      </c>
      <c r="L131" s="13">
        <v>0.93541737188712548</v>
      </c>
      <c r="M131" s="13">
        <v>1.3766577176229784</v>
      </c>
      <c r="N131" s="13">
        <v>0.21997330571431295</v>
      </c>
      <c r="O131" s="13">
        <v>1.3110058026532558</v>
      </c>
      <c r="P131" s="13">
        <v>0.40424758586520471</v>
      </c>
      <c r="Q131" s="13">
        <v>0.23623177633473608</v>
      </c>
      <c r="R131" s="13">
        <v>0.90352105304300001</v>
      </c>
      <c r="S131" s="13">
        <v>7.7132246165370316E-2</v>
      </c>
      <c r="T131" s="13">
        <v>0.53999456771717824</v>
      </c>
      <c r="U131" s="13">
        <v>0.28219012957351447</v>
      </c>
    </row>
    <row r="132" spans="2:21" ht="12" customHeight="1" x14ac:dyDescent="0.25">
      <c r="B132" s="19" t="s">
        <v>44</v>
      </c>
      <c r="C132" s="8">
        <f t="shared" ref="C132:J132" si="24">+C133+C134+C135</f>
        <v>77.2</v>
      </c>
      <c r="D132" s="8">
        <f t="shared" si="24"/>
        <v>88.4</v>
      </c>
      <c r="E132" s="8">
        <f t="shared" si="24"/>
        <v>90.7</v>
      </c>
      <c r="F132" s="8">
        <f t="shared" si="24"/>
        <v>97</v>
      </c>
      <c r="G132" s="9">
        <f t="shared" si="24"/>
        <v>94.7</v>
      </c>
      <c r="H132" s="9">
        <f t="shared" si="24"/>
        <v>96</v>
      </c>
      <c r="I132" s="9">
        <f t="shared" si="24"/>
        <v>94.5</v>
      </c>
      <c r="J132" s="9">
        <f t="shared" si="24"/>
        <v>97.600000000000009</v>
      </c>
      <c r="K132" s="9">
        <f>+K133+K134+K135</f>
        <v>100.00000000000023</v>
      </c>
      <c r="L132" s="9">
        <f>SUM(L133:L135)</f>
        <v>99.444378109862384</v>
      </c>
      <c r="M132" s="9">
        <v>98.358073259443884</v>
      </c>
      <c r="N132" s="9">
        <v>98.608409699339035</v>
      </c>
      <c r="O132" s="9">
        <v>97.684441569514462</v>
      </c>
      <c r="P132" s="9">
        <f>SUM(P133:P135)</f>
        <v>98.305563624414305</v>
      </c>
      <c r="Q132" s="9">
        <v>99.324765970881373</v>
      </c>
      <c r="R132" s="9">
        <v>99.414397683288243</v>
      </c>
      <c r="S132" s="17">
        <v>98.467826777596485</v>
      </c>
      <c r="T132" s="17">
        <v>98.552274973708691</v>
      </c>
      <c r="U132" s="17">
        <v>98.853242239028205</v>
      </c>
    </row>
    <row r="133" spans="2:21" ht="12" customHeight="1" x14ac:dyDescent="0.25">
      <c r="B133" s="11" t="s">
        <v>7</v>
      </c>
      <c r="C133" s="12">
        <v>35.5</v>
      </c>
      <c r="D133" s="12">
        <v>39.6</v>
      </c>
      <c r="E133" s="12">
        <v>55.6</v>
      </c>
      <c r="F133" s="12">
        <v>61.8</v>
      </c>
      <c r="G133" s="13">
        <v>52.8</v>
      </c>
      <c r="H133" s="13">
        <v>60.5</v>
      </c>
      <c r="I133" s="13">
        <v>56</v>
      </c>
      <c r="J133" s="13">
        <v>65.2</v>
      </c>
      <c r="K133" s="13">
        <v>54.45260013437052</v>
      </c>
      <c r="L133" s="13">
        <v>58.405014212863392</v>
      </c>
      <c r="M133" s="13">
        <v>61.492023550638173</v>
      </c>
      <c r="N133" s="13">
        <v>63.348475222957092</v>
      </c>
      <c r="O133" s="13">
        <v>57.173024496433975</v>
      </c>
      <c r="P133" s="13">
        <v>57.915970780183791</v>
      </c>
      <c r="Q133" s="13">
        <v>62.319419534645682</v>
      </c>
      <c r="R133" s="13">
        <v>64.756564319396077</v>
      </c>
      <c r="S133" s="13">
        <v>56.471539981148567</v>
      </c>
      <c r="T133" s="13">
        <v>57.096235334126035</v>
      </c>
      <c r="U133" s="13">
        <v>58.799268841766128</v>
      </c>
    </row>
    <row r="134" spans="2:21" ht="12" customHeight="1" x14ac:dyDescent="0.25">
      <c r="B134" s="11" t="s">
        <v>12</v>
      </c>
      <c r="C134" s="12">
        <v>41.7</v>
      </c>
      <c r="D134" s="12">
        <v>48.3</v>
      </c>
      <c r="E134" s="12">
        <v>35.1</v>
      </c>
      <c r="F134" s="12">
        <v>34.1</v>
      </c>
      <c r="G134" s="13">
        <v>41.7</v>
      </c>
      <c r="H134" s="13">
        <v>35.5</v>
      </c>
      <c r="I134" s="13">
        <v>37.4</v>
      </c>
      <c r="J134" s="13">
        <v>32.200000000000003</v>
      </c>
      <c r="K134" s="13">
        <v>45.5473998656297</v>
      </c>
      <c r="L134" s="13">
        <v>41.039363896998985</v>
      </c>
      <c r="M134" s="13">
        <v>36.440305018154184</v>
      </c>
      <c r="N134" s="13">
        <v>35.102784168224083</v>
      </c>
      <c r="O134" s="13">
        <v>40.511417073080487</v>
      </c>
      <c r="P134" s="13">
        <v>40.389592844230506</v>
      </c>
      <c r="Q134" s="13">
        <v>36.897429792342173</v>
      </c>
      <c r="R134" s="13">
        <v>34.657833363892053</v>
      </c>
      <c r="S134" s="13">
        <v>41.875660717043722</v>
      </c>
      <c r="T134" s="13">
        <v>41.456039639582748</v>
      </c>
      <c r="U134" s="13">
        <v>40.053973397262283</v>
      </c>
    </row>
    <row r="135" spans="2:21" ht="12" customHeight="1" x14ac:dyDescent="0.25">
      <c r="B135" s="11" t="s">
        <v>13</v>
      </c>
      <c r="C135" s="12">
        <v>0</v>
      </c>
      <c r="D135" s="12">
        <v>0.5</v>
      </c>
      <c r="E135" s="12">
        <v>0</v>
      </c>
      <c r="F135" s="12">
        <v>1.1000000000000001</v>
      </c>
      <c r="G135" s="13">
        <v>0.2</v>
      </c>
      <c r="H135" s="13">
        <v>0</v>
      </c>
      <c r="I135" s="13">
        <v>1.1000000000000001</v>
      </c>
      <c r="J135" s="13">
        <v>0.2</v>
      </c>
      <c r="K135" s="13">
        <v>0</v>
      </c>
      <c r="L135" s="13">
        <v>0</v>
      </c>
      <c r="M135" s="13">
        <v>0.42574469065151865</v>
      </c>
      <c r="N135" s="13">
        <v>0.15715030815798098</v>
      </c>
      <c r="O135" s="13">
        <v>0</v>
      </c>
      <c r="P135" s="13">
        <v>0</v>
      </c>
      <c r="Q135" s="13">
        <v>0.10791664389347336</v>
      </c>
      <c r="R135" s="13">
        <v>0</v>
      </c>
      <c r="S135" s="13">
        <v>0.12062607940397235</v>
      </c>
      <c r="T135" s="13">
        <v>0</v>
      </c>
      <c r="U135" s="13">
        <v>0</v>
      </c>
    </row>
    <row r="136" spans="2:21" ht="12" customHeight="1" x14ac:dyDescent="0.25">
      <c r="B136" s="19" t="s">
        <v>45</v>
      </c>
      <c r="C136" s="8">
        <f t="shared" ref="C136:J136" si="25">+C137+C138+C139</f>
        <v>45</v>
      </c>
      <c r="D136" s="8">
        <f t="shared" si="25"/>
        <v>45.800000000000004</v>
      </c>
      <c r="E136" s="8">
        <f t="shared" si="25"/>
        <v>71.5</v>
      </c>
      <c r="F136" s="8">
        <f t="shared" si="25"/>
        <v>65.5</v>
      </c>
      <c r="G136" s="9">
        <f t="shared" si="25"/>
        <v>62.199999999999996</v>
      </c>
      <c r="H136" s="9">
        <f t="shared" si="25"/>
        <v>68.5</v>
      </c>
      <c r="I136" s="9">
        <f t="shared" si="25"/>
        <v>72.899999999999991</v>
      </c>
      <c r="J136" s="9">
        <f t="shared" si="25"/>
        <v>77.3</v>
      </c>
      <c r="K136" s="9">
        <f>+K137+K138+K139</f>
        <v>74.806338945952206</v>
      </c>
      <c r="L136" s="9">
        <f>SUM(L137:L139)</f>
        <v>72.965801057594987</v>
      </c>
      <c r="M136" s="9">
        <v>81.361188362214847</v>
      </c>
      <c r="N136" s="9">
        <v>77.50587318906193</v>
      </c>
      <c r="O136" s="9">
        <v>76.654198011790982</v>
      </c>
      <c r="P136" s="9">
        <f>SUM(P137:P139)</f>
        <v>88.852098931062429</v>
      </c>
      <c r="Q136" s="9">
        <v>88.944982590627632</v>
      </c>
      <c r="R136" s="9">
        <v>87.30595898824464</v>
      </c>
      <c r="S136" s="17">
        <v>84.651676017330431</v>
      </c>
      <c r="T136" s="17">
        <v>84.378705398101275</v>
      </c>
      <c r="U136" s="17">
        <v>82.708842981720366</v>
      </c>
    </row>
    <row r="137" spans="2:21" ht="12" customHeight="1" x14ac:dyDescent="0.25">
      <c r="B137" s="11" t="s">
        <v>7</v>
      </c>
      <c r="C137" s="12">
        <v>22.6</v>
      </c>
      <c r="D137" s="12">
        <v>23.5</v>
      </c>
      <c r="E137" s="12">
        <v>24.8</v>
      </c>
      <c r="F137" s="12">
        <v>27.9</v>
      </c>
      <c r="G137" s="13">
        <v>19.600000000000001</v>
      </c>
      <c r="H137" s="13">
        <v>24.7</v>
      </c>
      <c r="I137" s="13">
        <v>31.9</v>
      </c>
      <c r="J137" s="13">
        <v>46</v>
      </c>
      <c r="K137" s="13">
        <v>35.674850378552804</v>
      </c>
      <c r="L137" s="13">
        <v>25.751391802945271</v>
      </c>
      <c r="M137" s="13">
        <v>31.436230340004744</v>
      </c>
      <c r="N137" s="13">
        <v>32.983690580908345</v>
      </c>
      <c r="O137" s="13">
        <v>22.093040569451965</v>
      </c>
      <c r="P137" s="13">
        <v>28.679687808606353</v>
      </c>
      <c r="Q137" s="13">
        <v>26.490387288474921</v>
      </c>
      <c r="R137" s="13">
        <v>27.847364186851099</v>
      </c>
      <c r="S137" s="13">
        <v>29.435655460684597</v>
      </c>
      <c r="T137" s="13">
        <v>26.711633035678812</v>
      </c>
      <c r="U137" s="13">
        <v>25.569152131286661</v>
      </c>
    </row>
    <row r="138" spans="2:21" ht="12" customHeight="1" x14ac:dyDescent="0.25">
      <c r="B138" s="11" t="s">
        <v>12</v>
      </c>
      <c r="C138" s="12">
        <v>22.4</v>
      </c>
      <c r="D138" s="12">
        <v>19.2</v>
      </c>
      <c r="E138" s="12">
        <v>44</v>
      </c>
      <c r="F138" s="12">
        <v>33.200000000000003</v>
      </c>
      <c r="G138" s="13">
        <v>39.799999999999997</v>
      </c>
      <c r="H138" s="13">
        <v>41.2</v>
      </c>
      <c r="I138" s="13">
        <v>38.299999999999997</v>
      </c>
      <c r="J138" s="13">
        <v>30.2</v>
      </c>
      <c r="K138" s="13">
        <v>38.012033710359781</v>
      </c>
      <c r="L138" s="13">
        <v>45.490293780244251</v>
      </c>
      <c r="M138" s="13">
        <v>49.247884422524201</v>
      </c>
      <c r="N138" s="13">
        <v>43.827456403901351</v>
      </c>
      <c r="O138" s="13">
        <v>54.333686367233881</v>
      </c>
      <c r="P138" s="13">
        <v>60.052126036658784</v>
      </c>
      <c r="Q138" s="13">
        <v>61.397837372137843</v>
      </c>
      <c r="R138" s="13">
        <v>58.781295848112791</v>
      </c>
      <c r="S138" s="13">
        <v>54.571904522143875</v>
      </c>
      <c r="T138" s="13">
        <v>57.151798090841076</v>
      </c>
      <c r="U138" s="13">
        <v>56.637294625762799</v>
      </c>
    </row>
    <row r="139" spans="2:21" ht="12" customHeight="1" x14ac:dyDescent="0.25">
      <c r="B139" s="11" t="s">
        <v>13</v>
      </c>
      <c r="C139" s="12">
        <v>0</v>
      </c>
      <c r="D139" s="12">
        <v>3.1</v>
      </c>
      <c r="E139" s="12">
        <v>2.7</v>
      </c>
      <c r="F139" s="12">
        <v>4.4000000000000004</v>
      </c>
      <c r="G139" s="13">
        <v>2.8</v>
      </c>
      <c r="H139" s="13">
        <v>2.6</v>
      </c>
      <c r="I139" s="13">
        <v>2.7</v>
      </c>
      <c r="J139" s="13">
        <v>1.1000000000000001</v>
      </c>
      <c r="K139" s="13">
        <v>1.1194548570396095</v>
      </c>
      <c r="L139" s="13">
        <v>1.7241154744054676</v>
      </c>
      <c r="M139" s="13">
        <v>0.67707359968609626</v>
      </c>
      <c r="N139" s="13">
        <v>0.69472620425206055</v>
      </c>
      <c r="O139" s="13">
        <v>0.22747107510514963</v>
      </c>
      <c r="P139" s="13">
        <v>0.12028508579729653</v>
      </c>
      <c r="Q139" s="13">
        <v>1.0567579300149477</v>
      </c>
      <c r="R139" s="13">
        <v>0.67729895328080625</v>
      </c>
      <c r="S139" s="13">
        <v>0.64411603450183164</v>
      </c>
      <c r="T139" s="13">
        <v>0.51527427158186567</v>
      </c>
      <c r="U139" s="13">
        <v>0.50239622467077427</v>
      </c>
    </row>
    <row r="140" spans="2:21" ht="12.75" customHeight="1" thickBot="1" x14ac:dyDescent="0.3">
      <c r="B140" s="20"/>
      <c r="C140" s="21"/>
      <c r="D140" s="21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P140" s="33"/>
      <c r="Q140" s="33"/>
      <c r="R140" s="33"/>
      <c r="S140" s="33"/>
      <c r="T140" s="33"/>
      <c r="U140" s="33"/>
    </row>
    <row r="141" spans="2:21" ht="12" customHeight="1" x14ac:dyDescent="0.25">
      <c r="B141" s="43" t="s">
        <v>46</v>
      </c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36"/>
    </row>
    <row r="142" spans="2:21" s="37" customFormat="1" ht="25.5" customHeight="1" x14ac:dyDescent="0.15">
      <c r="B142" s="44" t="s">
        <v>47</v>
      </c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</row>
    <row r="143" spans="2:21" s="37" customFormat="1" ht="25.5" customHeight="1" x14ac:dyDescent="0.15">
      <c r="B143" s="45" t="s">
        <v>48</v>
      </c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</row>
    <row r="144" spans="2:21" ht="12" hidden="1" customHeight="1" x14ac:dyDescent="0.25">
      <c r="B144" s="41" t="s">
        <v>49</v>
      </c>
      <c r="C144" s="41"/>
      <c r="D144" s="41"/>
      <c r="E144" s="41"/>
      <c r="F144" s="41"/>
      <c r="G144" s="41"/>
      <c r="H144" s="41"/>
      <c r="I144" s="41"/>
      <c r="J144" s="41"/>
      <c r="K144" s="41"/>
      <c r="L144" s="41"/>
    </row>
    <row r="145" spans="2:19" ht="12" hidden="1" customHeight="1" x14ac:dyDescent="0.25">
      <c r="B145" s="41" t="s">
        <v>50</v>
      </c>
      <c r="C145" s="41"/>
      <c r="D145" s="41"/>
      <c r="E145" s="41"/>
      <c r="F145" s="41"/>
      <c r="G145" s="41"/>
      <c r="H145" s="41"/>
      <c r="I145" s="41"/>
      <c r="J145" s="41"/>
      <c r="K145" s="41"/>
      <c r="L145" s="41"/>
    </row>
    <row r="146" spans="2:19" ht="12" customHeight="1" x14ac:dyDescent="0.25">
      <c r="B146" s="38" t="s">
        <v>51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9"/>
      <c r="N146" s="39"/>
      <c r="O146" s="40"/>
      <c r="P146" s="40"/>
      <c r="Q146" s="40"/>
      <c r="R146" s="40"/>
      <c r="S146" s="40"/>
    </row>
  </sheetData>
  <mergeCells count="7">
    <mergeCell ref="B145:L145"/>
    <mergeCell ref="C1:U1"/>
    <mergeCell ref="C2:U2"/>
    <mergeCell ref="B141:N141"/>
    <mergeCell ref="B142:U142"/>
    <mergeCell ref="B143:U143"/>
    <mergeCell ref="B144:L1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  <rowBreaks count="2" manualBreakCount="2">
    <brk id="39" max="15" man="1"/>
    <brk id="8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2.9 endes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Cesar Centeno</cp:lastModifiedBy>
  <dcterms:created xsi:type="dcterms:W3CDTF">2022-09-13T20:56:09Z</dcterms:created>
  <dcterms:modified xsi:type="dcterms:W3CDTF">2024-09-30T15:32:44Z</dcterms:modified>
</cp:coreProperties>
</file>